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MINISTRACIO\Administracio\EXPEDIENTS\EXPED2019\2019-240 (TRANSPARÈNCIA)\PORTAL DE LA TRANSPARÈNCIA\"/>
    </mc:Choice>
  </mc:AlternateContent>
  <xr:revisionPtr revIDLastSave="0" documentId="13_ncr:1_{D2D9C2EB-2DBA-46F6-9C0A-2D930DFD638A}" xr6:coauthVersionLast="45" xr6:coauthVersionMax="45" xr10:uidLastSave="{00000000-0000-0000-0000-000000000000}"/>
  <bookViews>
    <workbookView xWindow="-109" yWindow="-109" windowWidth="26301" windowHeight="14305" xr2:uid="{00000000-000D-0000-FFFF-FFFF00000000}"/>
  </bookViews>
  <sheets>
    <sheet name="2n trimestre 2019" sheetId="1" r:id="rId1"/>
  </sheets>
  <definedNames>
    <definedName name="_xlnm.Print_Area" localSheetId="0">'2n trimestre 2019'!$B$1:$H$31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3" i="1" l="1"/>
  <c r="L23" i="1" s="1"/>
  <c r="K24" i="1"/>
  <c r="L24" i="1" s="1"/>
  <c r="K15" i="1" l="1"/>
  <c r="L15" i="1" s="1"/>
  <c r="L14" i="1"/>
  <c r="K32" i="1" l="1"/>
  <c r="L32" i="1" s="1"/>
  <c r="K29" i="1" l="1"/>
  <c r="L29" i="1" s="1"/>
  <c r="K28" i="1"/>
  <c r="L28" i="1" s="1"/>
  <c r="K27" i="1"/>
  <c r="L27" i="1" s="1"/>
  <c r="K26" i="1"/>
  <c r="L26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</calcChain>
</file>

<file path=xl/sharedStrings.xml><?xml version="1.0" encoding="utf-8"?>
<sst xmlns="http://schemas.openxmlformats.org/spreadsheetml/2006/main" count="274" uniqueCount="124">
  <si>
    <t xml:space="preserve">  Llista de Contractes Menors realitzats per l'IMSST</t>
  </si>
  <si>
    <t>Trimestre</t>
  </si>
  <si>
    <t>NÚM. EXPEDIENT</t>
  </si>
  <si>
    <t>Departament</t>
  </si>
  <si>
    <t>TIPUS DE CONTRACTE</t>
  </si>
  <si>
    <t>CPV</t>
  </si>
  <si>
    <t xml:space="preserve">DESCRIPCIÓ/OBJECTE CONTRACTE *                </t>
  </si>
  <si>
    <t xml:space="preserve">IDENTITAT ADJUDICATARI *                             (relació ordenada)               </t>
  </si>
  <si>
    <t>CIF / NIF *</t>
  </si>
  <si>
    <t xml:space="preserve">B.I. IMPORT ADJUDICAT </t>
  </si>
  <si>
    <t>% IVA</t>
  </si>
  <si>
    <t>IMPORT IVA</t>
  </si>
  <si>
    <t>IMPORT TOTAL ADJUDICAT *</t>
  </si>
  <si>
    <t>DURADA *</t>
  </si>
  <si>
    <t>2n</t>
  </si>
  <si>
    <t>102/19</t>
  </si>
  <si>
    <t>Serveis</t>
  </si>
  <si>
    <t>SAHICASA</t>
  </si>
  <si>
    <t>A43651363</t>
  </si>
  <si>
    <t>5 dies</t>
  </si>
  <si>
    <t>LA BRUIXA NETEGES GENERALS</t>
  </si>
  <si>
    <t>B61399408</t>
  </si>
  <si>
    <t>5 dfies</t>
  </si>
  <si>
    <t>36/19</t>
  </si>
  <si>
    <t>Administració</t>
  </si>
  <si>
    <t>90910000-9</t>
  </si>
  <si>
    <t>Neteja coloms CSS PART BAIXA</t>
  </si>
  <si>
    <t>N/A</t>
  </si>
  <si>
    <t>Subministraments</t>
  </si>
  <si>
    <t>30237270-2</t>
  </si>
  <si>
    <t>SERVICIOS MICROINFORMÁTICA SA</t>
  </si>
  <si>
    <t>A25027145</t>
  </si>
  <si>
    <t>79811000-2</t>
  </si>
  <si>
    <t>BOU DIGITAL COLOR SL</t>
  </si>
  <si>
    <t>B43438639</t>
  </si>
  <si>
    <t>71000000-8</t>
  </si>
  <si>
    <t>Elaboració projecte d'activitat local Smith 6 (PASS)</t>
  </si>
  <si>
    <t>JOAQUIN AGUILERA TORRES</t>
  </si>
  <si>
    <t xml:space="preserve"> </t>
  </si>
  <si>
    <t>55100000-1</t>
  </si>
  <si>
    <t>Lloguer de cadires Festa Gent Gran de Bonavista</t>
  </si>
  <si>
    <t>JOFRE HOTELERIA SL</t>
  </si>
  <si>
    <t>B55742845</t>
  </si>
  <si>
    <t>1 dia</t>
  </si>
  <si>
    <t>55320000-9</t>
  </si>
  <si>
    <t>Despeses coffeebreak jornada UGGA</t>
  </si>
  <si>
    <t>FLECA FLAQUÉ</t>
  </si>
  <si>
    <t>A43130723</t>
  </si>
  <si>
    <t>Visites guiades CSS PART ALTA i PART BAIXA</t>
  </si>
  <si>
    <t>LIMONIUM SL</t>
  </si>
  <si>
    <t>B43917236</t>
  </si>
  <si>
    <t>Visites guiades CSS PONENT</t>
  </si>
  <si>
    <t>12/19</t>
  </si>
  <si>
    <t>30197000-6</t>
  </si>
  <si>
    <t xml:space="preserve">Identificadors </t>
  </si>
  <si>
    <t>COMERCIAL REUS 4TRE, SL</t>
  </si>
  <si>
    <t>B43391259</t>
  </si>
  <si>
    <t>44423810-2</t>
  </si>
  <si>
    <t>Segell PASS S/4928A/A</t>
  </si>
  <si>
    <t>SEGELLS DE CAUTXÚ SAPERAS, SL</t>
  </si>
  <si>
    <t>B43396803</t>
  </si>
  <si>
    <t xml:space="preserve">Goma recanvi segell Junta Personal IMSST </t>
  </si>
  <si>
    <t>34/19</t>
  </si>
  <si>
    <t>Obres</t>
  </si>
  <si>
    <t>50000000-5  </t>
  </si>
  <si>
    <t>Reparació desperfectes ascensor Plaça Prim, 6</t>
  </si>
  <si>
    <t>COMSA SERVICE FACILITY MANAGEMENT SAU</t>
  </si>
  <si>
    <t>U43884204</t>
  </si>
  <si>
    <t>Reparació antenes TV Llars Campclar  i Serrallo</t>
  </si>
  <si>
    <t>DIRELCO, SL</t>
  </si>
  <si>
    <t>B43512995</t>
  </si>
  <si>
    <t>Substitució termo elèctric Llar Riuclar</t>
  </si>
  <si>
    <t>45312200-9</t>
  </si>
  <si>
    <t xml:space="preserve">Instal·lació alarma Llar La Floresta </t>
  </si>
  <si>
    <t>SIEF-2</t>
  </si>
  <si>
    <t>exempt</t>
  </si>
  <si>
    <t>1/19</t>
  </si>
  <si>
    <t>Activitat graffitti</t>
  </si>
  <si>
    <t>ASSOCIACIÓ JUVENIL CULTURAL ARIADNA</t>
  </si>
  <si>
    <t>G43507094</t>
  </si>
  <si>
    <t>SALVADOR DODOU FAYE SECKA</t>
  </si>
  <si>
    <t>Subministrament de cartells i diptics Firavida 2019</t>
  </si>
  <si>
    <t>GRÀFIQUES PORSA</t>
  </si>
  <si>
    <t>B43074608</t>
  </si>
  <si>
    <t>PLISCT</t>
  </si>
  <si>
    <t>92111260-2</t>
  </si>
  <si>
    <t>Video persones sense sostre</t>
  </si>
  <si>
    <t>JEREMY ALONSO SANCHEZ</t>
  </si>
  <si>
    <t>ESPECIALITATS JB</t>
  </si>
  <si>
    <t>023/19</t>
  </si>
  <si>
    <t>85312300-2</t>
  </si>
  <si>
    <t>ON MENT AIMI PSICOLOGIA, SCP</t>
  </si>
  <si>
    <t>J43996222</t>
  </si>
  <si>
    <t xml:space="preserve"> 30197000-6</t>
  </si>
  <si>
    <t xml:space="preserve">Material d'oficina </t>
  </si>
  <si>
    <t xml:space="preserve">UTIC </t>
  </si>
  <si>
    <t>79952000-2</t>
  </si>
  <si>
    <t>Despeses coffeebreak sessions informatives</t>
  </si>
  <si>
    <t xml:space="preserve">JB ESPECIALITATS </t>
  </si>
  <si>
    <t>B43365816</t>
  </si>
  <si>
    <t>63514000-5</t>
  </si>
  <si>
    <t>Visita guiada CSS SSS, SP I SP I ESVIOM</t>
  </si>
  <si>
    <t>B55605935</t>
  </si>
  <si>
    <t>TINALEX ARTE SL</t>
  </si>
  <si>
    <t>Adquisició material d'obra per la Llar Riuclar</t>
  </si>
  <si>
    <t>44110000-4</t>
  </si>
  <si>
    <t>90921000-9</t>
  </si>
  <si>
    <t>45315000-8</t>
  </si>
  <si>
    <t>80510000-2</t>
  </si>
  <si>
    <t>Activitat balls urbans</t>
  </si>
  <si>
    <t xml:space="preserve">Pica-pica 1a Trobada Taula Local Infància Tgna </t>
  </si>
  <si>
    <t xml:space="preserve">Maletins ordinadors portàtils </t>
  </si>
  <si>
    <t>Cartells informatius centres</t>
  </si>
  <si>
    <t>Serveis de neteja pis rambla PONENT ,2</t>
  </si>
  <si>
    <t>Desinfecció pis rambla ponent esc. 11</t>
  </si>
  <si>
    <t>B25233487</t>
  </si>
  <si>
    <t xml:space="preserve">1 dia </t>
  </si>
  <si>
    <t xml:space="preserve">Sessions de psicoteràpia infants </t>
  </si>
  <si>
    <t>AULA F7</t>
  </si>
  <si>
    <t>B43993047</t>
  </si>
  <si>
    <t>Cursos informàtica excel i word nivell avançat i nivell mig</t>
  </si>
  <si>
    <t xml:space="preserve"> exempt</t>
  </si>
  <si>
    <t>80533200-1</t>
  </si>
  <si>
    <t>020/19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</si>
</sst>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Verdana"/>
      <family val="2"/>
    </font>
    <font>
      <sz val="8"/>
      <color rgb="FF3C3C3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55"/>
      </top>
      <bottom style="dashed">
        <color indexed="55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/>
    <xf numFmtId="164" fontId="2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left"/>
    </xf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3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6" fontId="4" fillId="2" borderId="1" xfId="1" quotePrefix="1" applyNumberFormat="1" applyFont="1" applyFill="1" applyBorder="1" applyAlignment="1">
      <alignment horizontal="center" vertical="center"/>
    </xf>
    <xf numFmtId="16" fontId="4" fillId="2" borderId="1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/>
    </xf>
    <xf numFmtId="8" fontId="4" fillId="2" borderId="1" xfId="0" applyNumberFormat="1" applyFont="1" applyFill="1" applyBorder="1" applyAlignment="1">
      <alignment horizontal="right" vertical="center"/>
    </xf>
    <xf numFmtId="16" fontId="4" fillId="2" borderId="1" xfId="1" applyNumberFormat="1" applyFont="1" applyFill="1" applyBorder="1" applyAlignment="1">
      <alignment horizontal="left" vertical="center"/>
    </xf>
    <xf numFmtId="164" fontId="4" fillId="2" borderId="1" xfId="1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164" fontId="4" fillId="2" borderId="0" xfId="0" applyNumberFormat="1" applyFont="1" applyFill="1" applyBorder="1" applyAlignment="1">
      <alignment horizontal="center"/>
    </xf>
    <xf numFmtId="164" fontId="4" fillId="2" borderId="0" xfId="0" applyNumberFormat="1" applyFont="1" applyFill="1" applyBorder="1"/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/>
    <xf numFmtId="0" fontId="4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2" fillId="2" borderId="0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tarragona.cat/logos/escut_ajuntament/tgn_col_cent_p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455612</xdr:colOff>
      <xdr:row>2</xdr:row>
      <xdr:rowOff>0</xdr:rowOff>
    </xdr:to>
    <xdr:pic>
      <xdr:nvPicPr>
        <xdr:cNvPr id="4" name="Imagen 3" descr="http://www.tarragona.cat/logos/escut_ajuntament/tgn_col_cent_p.jpg">
          <a:extLst>
            <a:ext uri="{FF2B5EF4-FFF2-40B4-BE49-F238E27FC236}">
              <a16:creationId xmlns:a16="http://schemas.microsoft.com/office/drawing/2014/main" id="{6ADB2BF3-C229-4C1D-8B61-7B97E20A5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1313" y="0"/>
          <a:ext cx="1154112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hafp.gob.es/es-ES/Areas%20Tematicas/Contratacion/junta%20consultiva%20de%20contratacion%20administrativa/paginas/cpv.aspx" TargetMode="External"/><Relationship Id="rId1" Type="http://schemas.openxmlformats.org/officeDocument/2006/relationships/hyperlink" Target="http://intranet/normativa-municipal/-/categories/268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2"/>
  <sheetViews>
    <sheetView tabSelected="1" topLeftCell="A7" zoomScale="120" zoomScaleNormal="120" workbookViewId="0">
      <selection activeCell="F35" sqref="F35"/>
    </sheetView>
  </sheetViews>
  <sheetFormatPr baseColWidth="10" defaultColWidth="11.375" defaultRowHeight="10.9" x14ac:dyDescent="0.2"/>
  <cols>
    <col min="1" max="1" width="8.875" style="29" customWidth="1"/>
    <col min="2" max="2" width="14.625" style="29" customWidth="1"/>
    <col min="3" max="3" width="11.75" style="29" customWidth="1"/>
    <col min="4" max="4" width="15.25" style="29" customWidth="1"/>
    <col min="5" max="5" width="13.75" style="29" customWidth="1"/>
    <col min="6" max="6" width="38" style="10" customWidth="1"/>
    <col min="7" max="7" width="34.375" style="29" customWidth="1"/>
    <col min="8" max="8" width="12.125" style="29" customWidth="1"/>
    <col min="9" max="9" width="11.75" style="30" customWidth="1"/>
    <col min="10" max="10" width="6.75" style="29" customWidth="1"/>
    <col min="11" max="11" width="9.75" style="30" customWidth="1"/>
    <col min="12" max="12" width="10.375" style="30" customWidth="1"/>
    <col min="13" max="13" width="12.25" style="31" customWidth="1"/>
    <col min="14" max="16384" width="11.375" style="10"/>
  </cols>
  <sheetData>
    <row r="1" spans="1:42" s="6" customFormat="1" ht="15.65" x14ac:dyDescent="0.25">
      <c r="A1" s="1"/>
      <c r="B1" s="2" t="s">
        <v>0</v>
      </c>
      <c r="C1" s="1"/>
      <c r="D1" s="1"/>
      <c r="E1" s="1"/>
      <c r="F1" s="3"/>
      <c r="G1" s="1"/>
      <c r="H1" s="1"/>
      <c r="I1" s="4"/>
      <c r="J1" s="1"/>
      <c r="K1" s="4"/>
      <c r="L1" s="4"/>
      <c r="M1" s="5"/>
      <c r="N1" s="36"/>
      <c r="O1" s="36"/>
      <c r="P1" s="36"/>
      <c r="Q1" s="36"/>
    </row>
    <row r="2" spans="1:42" ht="24.8" customHeight="1" x14ac:dyDescent="0.2">
      <c r="A2" s="25"/>
      <c r="B2" s="25"/>
      <c r="C2" s="25"/>
      <c r="D2" s="25"/>
      <c r="E2" s="25"/>
      <c r="F2" s="26"/>
      <c r="G2" s="25"/>
      <c r="H2" s="25"/>
      <c r="I2" s="27"/>
      <c r="J2" s="25"/>
      <c r="K2" s="27"/>
      <c r="L2" s="27"/>
      <c r="M2" s="28"/>
      <c r="N2" s="26"/>
      <c r="O2" s="26"/>
      <c r="P2" s="26"/>
      <c r="Q2" s="26"/>
    </row>
    <row r="3" spans="1:42" s="11" customFormat="1" ht="45" customHeight="1" x14ac:dyDescent="0.2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9" t="s">
        <v>9</v>
      </c>
      <c r="J3" s="7" t="s">
        <v>10</v>
      </c>
      <c r="K3" s="9" t="s">
        <v>11</v>
      </c>
      <c r="L3" s="9" t="s">
        <v>12</v>
      </c>
      <c r="M3" s="9" t="s">
        <v>13</v>
      </c>
      <c r="N3" s="26"/>
      <c r="O3" s="26"/>
      <c r="P3" s="26"/>
      <c r="Q3" s="26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</row>
    <row r="4" spans="1:42" ht="13.95" customHeight="1" x14ac:dyDescent="0.2">
      <c r="A4" s="12" t="s">
        <v>14</v>
      </c>
      <c r="B4" s="13" t="s">
        <v>15</v>
      </c>
      <c r="C4" s="14" t="s">
        <v>24</v>
      </c>
      <c r="D4" s="14" t="s">
        <v>16</v>
      </c>
      <c r="E4" s="24" t="s">
        <v>106</v>
      </c>
      <c r="F4" s="22" t="s">
        <v>114</v>
      </c>
      <c r="G4" s="34" t="s">
        <v>17</v>
      </c>
      <c r="H4" s="14" t="s">
        <v>18</v>
      </c>
      <c r="I4" s="23">
        <v>140</v>
      </c>
      <c r="J4" s="12">
        <v>0.21</v>
      </c>
      <c r="K4" s="23">
        <f t="shared" ref="K4:K13" si="0">I4*J4</f>
        <v>29.4</v>
      </c>
      <c r="L4" s="16">
        <f t="shared" ref="L4:L24" si="1">I4+K4</f>
        <v>169.4</v>
      </c>
      <c r="M4" s="15" t="s">
        <v>19</v>
      </c>
    </row>
    <row r="5" spans="1:42" ht="13.95" customHeight="1" x14ac:dyDescent="0.2">
      <c r="A5" s="12" t="s">
        <v>14</v>
      </c>
      <c r="B5" s="13" t="s">
        <v>15</v>
      </c>
      <c r="C5" s="14" t="s">
        <v>24</v>
      </c>
      <c r="D5" s="12" t="s">
        <v>16</v>
      </c>
      <c r="E5" s="12">
        <v>909210007</v>
      </c>
      <c r="F5" s="18" t="s">
        <v>113</v>
      </c>
      <c r="G5" s="18" t="s">
        <v>20</v>
      </c>
      <c r="H5" s="14" t="s">
        <v>21</v>
      </c>
      <c r="I5" s="23">
        <v>840</v>
      </c>
      <c r="J5" s="12">
        <v>0.21</v>
      </c>
      <c r="K5" s="23">
        <f t="shared" si="0"/>
        <v>176.4</v>
      </c>
      <c r="L5" s="16">
        <f t="shared" si="1"/>
        <v>1016.4</v>
      </c>
      <c r="M5" s="15" t="s">
        <v>22</v>
      </c>
    </row>
    <row r="6" spans="1:42" ht="13.95" customHeight="1" x14ac:dyDescent="0.2">
      <c r="A6" s="12" t="s">
        <v>14</v>
      </c>
      <c r="B6" s="17" t="s">
        <v>23</v>
      </c>
      <c r="C6" s="17" t="s">
        <v>24</v>
      </c>
      <c r="D6" s="17" t="s">
        <v>16</v>
      </c>
      <c r="E6" s="17" t="s">
        <v>25</v>
      </c>
      <c r="F6" s="32" t="s">
        <v>26</v>
      </c>
      <c r="G6" s="32" t="s">
        <v>20</v>
      </c>
      <c r="H6" s="14" t="s">
        <v>21</v>
      </c>
      <c r="I6" s="23">
        <v>395</v>
      </c>
      <c r="J6" s="12">
        <v>0.21</v>
      </c>
      <c r="K6" s="23">
        <f t="shared" si="0"/>
        <v>82.95</v>
      </c>
      <c r="L6" s="16">
        <f t="shared" si="1"/>
        <v>477.95</v>
      </c>
      <c r="M6" s="12" t="s">
        <v>27</v>
      </c>
    </row>
    <row r="7" spans="1:42" ht="13.95" customHeight="1" x14ac:dyDescent="0.2">
      <c r="A7" s="12" t="s">
        <v>14</v>
      </c>
      <c r="B7" s="17" t="s">
        <v>23</v>
      </c>
      <c r="C7" s="17" t="s">
        <v>24</v>
      </c>
      <c r="D7" s="17" t="s">
        <v>28</v>
      </c>
      <c r="E7" s="17" t="s">
        <v>29</v>
      </c>
      <c r="F7" s="32" t="s">
        <v>111</v>
      </c>
      <c r="G7" s="32" t="s">
        <v>30</v>
      </c>
      <c r="H7" s="14" t="s">
        <v>31</v>
      </c>
      <c r="I7" s="23">
        <v>93.24</v>
      </c>
      <c r="J7" s="12">
        <v>0.21</v>
      </c>
      <c r="K7" s="23">
        <f t="shared" si="0"/>
        <v>19.580399999999997</v>
      </c>
      <c r="L7" s="16">
        <f t="shared" si="1"/>
        <v>112.82039999999999</v>
      </c>
      <c r="M7" s="12" t="s">
        <v>27</v>
      </c>
    </row>
    <row r="8" spans="1:42" ht="13.95" customHeight="1" x14ac:dyDescent="0.2">
      <c r="A8" s="12" t="s">
        <v>14</v>
      </c>
      <c r="B8" s="17" t="s">
        <v>23</v>
      </c>
      <c r="C8" s="17" t="s">
        <v>24</v>
      </c>
      <c r="D8" s="17" t="s">
        <v>28</v>
      </c>
      <c r="E8" s="17" t="s">
        <v>32</v>
      </c>
      <c r="F8" s="32" t="s">
        <v>112</v>
      </c>
      <c r="G8" s="32" t="s">
        <v>33</v>
      </c>
      <c r="H8" s="14" t="s">
        <v>34</v>
      </c>
      <c r="I8" s="23">
        <v>60.13</v>
      </c>
      <c r="J8" s="12">
        <v>0.21</v>
      </c>
      <c r="K8" s="23">
        <f t="shared" si="0"/>
        <v>12.6273</v>
      </c>
      <c r="L8" s="16">
        <f t="shared" si="1"/>
        <v>72.757300000000001</v>
      </c>
      <c r="M8" s="12" t="s">
        <v>27</v>
      </c>
    </row>
    <row r="9" spans="1:42" ht="13.95" customHeight="1" x14ac:dyDescent="0.2">
      <c r="A9" s="12" t="s">
        <v>14</v>
      </c>
      <c r="B9" s="17" t="s">
        <v>23</v>
      </c>
      <c r="C9" s="17" t="s">
        <v>24</v>
      </c>
      <c r="D9" s="17" t="s">
        <v>16</v>
      </c>
      <c r="E9" s="17" t="s">
        <v>35</v>
      </c>
      <c r="F9" s="32" t="s">
        <v>36</v>
      </c>
      <c r="G9" s="32" t="s">
        <v>37</v>
      </c>
      <c r="H9" s="14" t="s">
        <v>38</v>
      </c>
      <c r="I9" s="23">
        <v>600</v>
      </c>
      <c r="J9" s="12">
        <v>0.21</v>
      </c>
      <c r="K9" s="23">
        <f t="shared" si="0"/>
        <v>126</v>
      </c>
      <c r="L9" s="16">
        <f t="shared" si="1"/>
        <v>726</v>
      </c>
      <c r="M9" s="12" t="s">
        <v>27</v>
      </c>
    </row>
    <row r="10" spans="1:42" ht="13.95" customHeight="1" x14ac:dyDescent="0.2">
      <c r="A10" s="12" t="s">
        <v>14</v>
      </c>
      <c r="B10" s="17" t="s">
        <v>23</v>
      </c>
      <c r="C10" s="17" t="s">
        <v>24</v>
      </c>
      <c r="D10" s="17" t="s">
        <v>16</v>
      </c>
      <c r="E10" s="17" t="s">
        <v>39</v>
      </c>
      <c r="F10" s="32" t="s">
        <v>40</v>
      </c>
      <c r="G10" s="32" t="s">
        <v>41</v>
      </c>
      <c r="H10" s="14" t="s">
        <v>42</v>
      </c>
      <c r="I10" s="23">
        <v>500</v>
      </c>
      <c r="J10" s="12">
        <v>0.21</v>
      </c>
      <c r="K10" s="23">
        <f t="shared" si="0"/>
        <v>105</v>
      </c>
      <c r="L10" s="16">
        <f t="shared" si="1"/>
        <v>605</v>
      </c>
      <c r="M10" s="12" t="s">
        <v>43</v>
      </c>
    </row>
    <row r="11" spans="1:42" ht="13.95" customHeight="1" x14ac:dyDescent="0.2">
      <c r="A11" s="12" t="s">
        <v>14</v>
      </c>
      <c r="B11" s="17" t="s">
        <v>23</v>
      </c>
      <c r="C11" s="17" t="s">
        <v>24</v>
      </c>
      <c r="D11" s="17" t="s">
        <v>28</v>
      </c>
      <c r="E11" s="17" t="s">
        <v>44</v>
      </c>
      <c r="F11" s="32" t="s">
        <v>45</v>
      </c>
      <c r="G11" s="32" t="s">
        <v>46</v>
      </c>
      <c r="H11" s="14" t="s">
        <v>47</v>
      </c>
      <c r="I11" s="23">
        <v>363.64</v>
      </c>
      <c r="J11" s="12">
        <v>0.21</v>
      </c>
      <c r="K11" s="23">
        <f t="shared" si="0"/>
        <v>76.364399999999989</v>
      </c>
      <c r="L11" s="16">
        <f t="shared" si="1"/>
        <v>440.00439999999998</v>
      </c>
      <c r="M11" s="12" t="s">
        <v>43</v>
      </c>
    </row>
    <row r="12" spans="1:42" ht="13.95" customHeight="1" x14ac:dyDescent="0.2">
      <c r="A12" s="12" t="s">
        <v>14</v>
      </c>
      <c r="B12" s="17" t="s">
        <v>23</v>
      </c>
      <c r="C12" s="17" t="s">
        <v>24</v>
      </c>
      <c r="D12" s="17" t="s">
        <v>16</v>
      </c>
      <c r="E12" s="17">
        <v>635140005</v>
      </c>
      <c r="F12" s="32" t="s">
        <v>48</v>
      </c>
      <c r="G12" s="32" t="s">
        <v>49</v>
      </c>
      <c r="H12" s="14" t="s">
        <v>50</v>
      </c>
      <c r="I12" s="23">
        <v>120</v>
      </c>
      <c r="J12" s="12">
        <v>0.21</v>
      </c>
      <c r="K12" s="23">
        <f t="shared" si="0"/>
        <v>25.2</v>
      </c>
      <c r="L12" s="16">
        <f t="shared" si="1"/>
        <v>145.19999999999999</v>
      </c>
      <c r="M12" s="12" t="s">
        <v>27</v>
      </c>
    </row>
    <row r="13" spans="1:42" ht="13.95" customHeight="1" x14ac:dyDescent="0.2">
      <c r="A13" s="12" t="s">
        <v>14</v>
      </c>
      <c r="B13" s="17" t="s">
        <v>23</v>
      </c>
      <c r="C13" s="17" t="s">
        <v>24</v>
      </c>
      <c r="D13" s="17" t="s">
        <v>16</v>
      </c>
      <c r="E13" s="17">
        <v>635140005</v>
      </c>
      <c r="F13" s="32" t="s">
        <v>51</v>
      </c>
      <c r="G13" s="32" t="s">
        <v>49</v>
      </c>
      <c r="H13" s="14" t="s">
        <v>50</v>
      </c>
      <c r="I13" s="23">
        <v>120</v>
      </c>
      <c r="J13" s="12">
        <v>0.21</v>
      </c>
      <c r="K13" s="23">
        <f t="shared" si="0"/>
        <v>25.2</v>
      </c>
      <c r="L13" s="16">
        <f t="shared" si="1"/>
        <v>145.19999999999999</v>
      </c>
      <c r="M13" s="12" t="s">
        <v>27</v>
      </c>
    </row>
    <row r="14" spans="1:42" ht="13.95" customHeight="1" x14ac:dyDescent="0.2">
      <c r="A14" s="12" t="s">
        <v>14</v>
      </c>
      <c r="B14" s="17" t="s">
        <v>23</v>
      </c>
      <c r="C14" s="17" t="s">
        <v>24</v>
      </c>
      <c r="D14" s="17" t="s">
        <v>16</v>
      </c>
      <c r="E14" s="17" t="s">
        <v>96</v>
      </c>
      <c r="F14" s="32" t="s">
        <v>97</v>
      </c>
      <c r="G14" s="32" t="s">
        <v>98</v>
      </c>
      <c r="H14" s="14" t="s">
        <v>99</v>
      </c>
      <c r="I14" s="23">
        <v>591.6</v>
      </c>
      <c r="J14" s="20">
        <v>0.1</v>
      </c>
      <c r="K14" s="23">
        <v>59.16</v>
      </c>
      <c r="L14" s="16">
        <f t="shared" si="1"/>
        <v>650.76</v>
      </c>
      <c r="M14" s="12" t="s">
        <v>116</v>
      </c>
    </row>
    <row r="15" spans="1:42" ht="13.95" customHeight="1" x14ac:dyDescent="0.2">
      <c r="A15" s="12" t="s">
        <v>14</v>
      </c>
      <c r="B15" s="17" t="s">
        <v>23</v>
      </c>
      <c r="C15" s="17" t="s">
        <v>24</v>
      </c>
      <c r="D15" s="17" t="s">
        <v>16</v>
      </c>
      <c r="E15" s="17" t="s">
        <v>100</v>
      </c>
      <c r="F15" s="32" t="s">
        <v>101</v>
      </c>
      <c r="G15" s="32" t="s">
        <v>49</v>
      </c>
      <c r="H15" s="14" t="s">
        <v>50</v>
      </c>
      <c r="I15" s="23">
        <v>120</v>
      </c>
      <c r="J15" s="12">
        <v>0.21</v>
      </c>
      <c r="K15" s="23">
        <f t="shared" ref="K15:K22" si="2">I15*J15</f>
        <v>25.2</v>
      </c>
      <c r="L15" s="16">
        <f t="shared" si="1"/>
        <v>145.19999999999999</v>
      </c>
      <c r="M15" s="12" t="s">
        <v>27</v>
      </c>
    </row>
    <row r="16" spans="1:42" ht="13.95" customHeight="1" x14ac:dyDescent="0.2">
      <c r="A16" s="12" t="s">
        <v>14</v>
      </c>
      <c r="B16" s="17" t="s">
        <v>52</v>
      </c>
      <c r="C16" s="14" t="s">
        <v>24</v>
      </c>
      <c r="D16" s="12" t="s">
        <v>28</v>
      </c>
      <c r="E16" s="12" t="s">
        <v>53</v>
      </c>
      <c r="F16" s="18" t="s">
        <v>54</v>
      </c>
      <c r="G16" s="18" t="s">
        <v>55</v>
      </c>
      <c r="H16" s="14" t="s">
        <v>56</v>
      </c>
      <c r="I16" s="23">
        <v>53.46</v>
      </c>
      <c r="J16" s="12">
        <v>0.21</v>
      </c>
      <c r="K16" s="23">
        <f t="shared" si="2"/>
        <v>11.226599999999999</v>
      </c>
      <c r="L16" s="16">
        <f t="shared" si="1"/>
        <v>64.686599999999999</v>
      </c>
      <c r="M16" s="12" t="s">
        <v>43</v>
      </c>
    </row>
    <row r="17" spans="1:16" ht="13.95" customHeight="1" x14ac:dyDescent="0.2">
      <c r="A17" s="12" t="s">
        <v>14</v>
      </c>
      <c r="B17" s="17" t="s">
        <v>52</v>
      </c>
      <c r="C17" s="14" t="s">
        <v>24</v>
      </c>
      <c r="D17" s="12" t="s">
        <v>28</v>
      </c>
      <c r="E17" s="17" t="s">
        <v>57</v>
      </c>
      <c r="F17" s="18" t="s">
        <v>58</v>
      </c>
      <c r="G17" s="18" t="s">
        <v>59</v>
      </c>
      <c r="H17" s="14" t="s">
        <v>60</v>
      </c>
      <c r="I17" s="23">
        <v>26.66</v>
      </c>
      <c r="J17" s="12">
        <v>0.21</v>
      </c>
      <c r="K17" s="23">
        <f t="shared" si="2"/>
        <v>5.5986000000000002</v>
      </c>
      <c r="L17" s="16">
        <f t="shared" si="1"/>
        <v>32.258600000000001</v>
      </c>
      <c r="M17" s="12" t="s">
        <v>116</v>
      </c>
    </row>
    <row r="18" spans="1:16" ht="13.95" customHeight="1" x14ac:dyDescent="0.2">
      <c r="A18" s="12" t="s">
        <v>14</v>
      </c>
      <c r="B18" s="17" t="s">
        <v>52</v>
      </c>
      <c r="C18" s="14" t="s">
        <v>24</v>
      </c>
      <c r="D18" s="12" t="s">
        <v>28</v>
      </c>
      <c r="E18" s="19" t="s">
        <v>57</v>
      </c>
      <c r="F18" s="18" t="s">
        <v>61</v>
      </c>
      <c r="G18" s="18" t="s">
        <v>59</v>
      </c>
      <c r="H18" s="14" t="s">
        <v>60</v>
      </c>
      <c r="I18" s="23">
        <v>11.52</v>
      </c>
      <c r="J18" s="12">
        <v>0.21</v>
      </c>
      <c r="K18" s="23">
        <f t="shared" si="2"/>
        <v>2.4192</v>
      </c>
      <c r="L18" s="16">
        <f t="shared" si="1"/>
        <v>13.9392</v>
      </c>
      <c r="M18" s="12" t="s">
        <v>43</v>
      </c>
    </row>
    <row r="19" spans="1:16" ht="13.95" customHeight="1" x14ac:dyDescent="0.2">
      <c r="A19" s="12" t="s">
        <v>14</v>
      </c>
      <c r="B19" s="12" t="s">
        <v>62</v>
      </c>
      <c r="C19" s="14" t="s">
        <v>24</v>
      </c>
      <c r="D19" s="12" t="s">
        <v>63</v>
      </c>
      <c r="E19" s="12" t="s">
        <v>64</v>
      </c>
      <c r="F19" s="18" t="s">
        <v>65</v>
      </c>
      <c r="G19" s="18" t="s">
        <v>66</v>
      </c>
      <c r="H19" s="14" t="s">
        <v>67</v>
      </c>
      <c r="I19" s="23">
        <v>1233.3800000000001</v>
      </c>
      <c r="J19" s="12">
        <v>0.21</v>
      </c>
      <c r="K19" s="23">
        <f t="shared" si="2"/>
        <v>259.00980000000004</v>
      </c>
      <c r="L19" s="16">
        <f t="shared" si="1"/>
        <v>1492.3898000000002</v>
      </c>
      <c r="M19" s="12" t="s">
        <v>27</v>
      </c>
    </row>
    <row r="20" spans="1:16" ht="13.95" customHeight="1" x14ac:dyDescent="0.2">
      <c r="A20" s="12" t="s">
        <v>14</v>
      </c>
      <c r="B20" s="12" t="s">
        <v>62</v>
      </c>
      <c r="C20" s="12" t="s">
        <v>24</v>
      </c>
      <c r="D20" s="12" t="s">
        <v>16</v>
      </c>
      <c r="E20" s="12" t="s">
        <v>64</v>
      </c>
      <c r="F20" s="18" t="s">
        <v>68</v>
      </c>
      <c r="G20" s="18" t="s">
        <v>69</v>
      </c>
      <c r="H20" s="14" t="s">
        <v>70</v>
      </c>
      <c r="I20" s="23">
        <v>231.5</v>
      </c>
      <c r="J20" s="12">
        <v>0.21</v>
      </c>
      <c r="K20" s="23">
        <f t="shared" si="2"/>
        <v>48.614999999999995</v>
      </c>
      <c r="L20" s="16">
        <f t="shared" si="1"/>
        <v>280.11500000000001</v>
      </c>
      <c r="M20" s="12" t="s">
        <v>27</v>
      </c>
    </row>
    <row r="21" spans="1:16" ht="13.95" customHeight="1" x14ac:dyDescent="0.2">
      <c r="A21" s="12" t="s">
        <v>14</v>
      </c>
      <c r="B21" s="12" t="s">
        <v>62</v>
      </c>
      <c r="C21" s="12" t="s">
        <v>24</v>
      </c>
      <c r="D21" s="12" t="s">
        <v>63</v>
      </c>
      <c r="E21" s="12" t="s">
        <v>107</v>
      </c>
      <c r="F21" s="18" t="s">
        <v>71</v>
      </c>
      <c r="G21" s="18" t="s">
        <v>66</v>
      </c>
      <c r="H21" s="14" t="s">
        <v>67</v>
      </c>
      <c r="I21" s="23">
        <v>315.75</v>
      </c>
      <c r="J21" s="12">
        <v>0.21</v>
      </c>
      <c r="K21" s="23">
        <f t="shared" si="2"/>
        <v>66.307500000000005</v>
      </c>
      <c r="L21" s="16">
        <f t="shared" si="1"/>
        <v>382.0575</v>
      </c>
      <c r="M21" s="12" t="s">
        <v>27</v>
      </c>
    </row>
    <row r="22" spans="1:16" ht="13.95" customHeight="1" x14ac:dyDescent="0.2">
      <c r="A22" s="12" t="s">
        <v>14</v>
      </c>
      <c r="B22" s="12" t="s">
        <v>62</v>
      </c>
      <c r="C22" s="14" t="s">
        <v>24</v>
      </c>
      <c r="D22" s="12" t="s">
        <v>63</v>
      </c>
      <c r="E22" s="12" t="s">
        <v>72</v>
      </c>
      <c r="F22" s="18" t="s">
        <v>73</v>
      </c>
      <c r="G22" s="35" t="s">
        <v>74</v>
      </c>
      <c r="H22" s="14" t="s">
        <v>115</v>
      </c>
      <c r="I22" s="23">
        <v>1068.21</v>
      </c>
      <c r="J22" s="12">
        <v>0.21</v>
      </c>
      <c r="K22" s="23">
        <f t="shared" si="2"/>
        <v>224.32409999999999</v>
      </c>
      <c r="L22" s="21">
        <f t="shared" si="1"/>
        <v>1292.5341000000001</v>
      </c>
      <c r="M22" s="12" t="s">
        <v>27</v>
      </c>
    </row>
    <row r="23" spans="1:16" ht="13.95" customHeight="1" x14ac:dyDescent="0.2">
      <c r="A23" s="12" t="s">
        <v>14</v>
      </c>
      <c r="B23" s="12" t="s">
        <v>62</v>
      </c>
      <c r="C23" s="12" t="s">
        <v>24</v>
      </c>
      <c r="D23" s="12" t="s">
        <v>28</v>
      </c>
      <c r="E23" s="33" t="s">
        <v>105</v>
      </c>
      <c r="F23" s="18" t="s">
        <v>104</v>
      </c>
      <c r="G23" s="18" t="s">
        <v>103</v>
      </c>
      <c r="H23" s="14" t="s">
        <v>102</v>
      </c>
      <c r="I23" s="23">
        <v>376.74</v>
      </c>
      <c r="J23" s="12">
        <v>0.21</v>
      </c>
      <c r="K23" s="23">
        <f>I23*21/100</f>
        <v>79.115399999999994</v>
      </c>
      <c r="L23" s="23">
        <f t="shared" si="1"/>
        <v>455.85540000000003</v>
      </c>
      <c r="M23" s="12" t="s">
        <v>27</v>
      </c>
      <c r="N23" s="31"/>
      <c r="O23" s="31"/>
      <c r="P23" s="31"/>
    </row>
    <row r="24" spans="1:16" ht="13.95" customHeight="1" x14ac:dyDescent="0.2">
      <c r="A24" s="12" t="s">
        <v>14</v>
      </c>
      <c r="B24" s="12" t="s">
        <v>62</v>
      </c>
      <c r="C24" s="12" t="s">
        <v>24</v>
      </c>
      <c r="D24" s="12" t="s">
        <v>28</v>
      </c>
      <c r="E24" s="12" t="s">
        <v>105</v>
      </c>
      <c r="F24" s="18" t="s">
        <v>104</v>
      </c>
      <c r="G24" s="18" t="s">
        <v>103</v>
      </c>
      <c r="H24" s="12" t="s">
        <v>102</v>
      </c>
      <c r="I24" s="23">
        <v>63.54</v>
      </c>
      <c r="J24" s="12">
        <v>0.1</v>
      </c>
      <c r="K24" s="23">
        <f>I24*10/100</f>
        <v>6.3540000000000001</v>
      </c>
      <c r="L24" s="16">
        <f t="shared" si="1"/>
        <v>69.894000000000005</v>
      </c>
      <c r="M24" s="12" t="s">
        <v>27</v>
      </c>
    </row>
    <row r="25" spans="1:16" ht="13.95" customHeight="1" x14ac:dyDescent="0.2">
      <c r="A25" s="12" t="s">
        <v>14</v>
      </c>
      <c r="B25" s="12" t="s">
        <v>76</v>
      </c>
      <c r="C25" s="12" t="s">
        <v>24</v>
      </c>
      <c r="D25" s="12" t="s">
        <v>16</v>
      </c>
      <c r="E25" s="12" t="s">
        <v>108</v>
      </c>
      <c r="F25" s="18" t="s">
        <v>77</v>
      </c>
      <c r="G25" s="18" t="s">
        <v>78</v>
      </c>
      <c r="H25" s="12" t="s">
        <v>79</v>
      </c>
      <c r="I25" s="23">
        <v>100</v>
      </c>
      <c r="J25" s="12" t="s">
        <v>75</v>
      </c>
      <c r="K25" s="23">
        <v>0</v>
      </c>
      <c r="L25" s="16">
        <v>100</v>
      </c>
      <c r="M25" s="12" t="s">
        <v>27</v>
      </c>
    </row>
    <row r="26" spans="1:16" ht="13.95" customHeight="1" x14ac:dyDescent="0.2">
      <c r="A26" s="12" t="s">
        <v>14</v>
      </c>
      <c r="B26" s="12" t="s">
        <v>76</v>
      </c>
      <c r="C26" s="12" t="s">
        <v>24</v>
      </c>
      <c r="D26" s="12" t="s">
        <v>16</v>
      </c>
      <c r="E26" s="12" t="s">
        <v>108</v>
      </c>
      <c r="F26" s="18" t="s">
        <v>109</v>
      </c>
      <c r="G26" s="18" t="s">
        <v>80</v>
      </c>
      <c r="H26" s="12" t="s">
        <v>38</v>
      </c>
      <c r="I26" s="23">
        <v>150</v>
      </c>
      <c r="J26" s="12">
        <v>0.21</v>
      </c>
      <c r="K26" s="23">
        <f>I26*21/100</f>
        <v>31.5</v>
      </c>
      <c r="L26" s="16">
        <f>I26+K26</f>
        <v>181.5</v>
      </c>
      <c r="M26" s="12" t="s">
        <v>27</v>
      </c>
    </row>
    <row r="27" spans="1:16" ht="13.95" customHeight="1" x14ac:dyDescent="0.2">
      <c r="A27" s="12" t="s">
        <v>14</v>
      </c>
      <c r="B27" s="12" t="s">
        <v>76</v>
      </c>
      <c r="C27" s="12" t="s">
        <v>24</v>
      </c>
      <c r="D27" s="12" t="s">
        <v>28</v>
      </c>
      <c r="E27" s="12" t="s">
        <v>32</v>
      </c>
      <c r="F27" s="18" t="s">
        <v>81</v>
      </c>
      <c r="G27" s="18" t="s">
        <v>82</v>
      </c>
      <c r="H27" s="12" t="s">
        <v>83</v>
      </c>
      <c r="I27" s="23">
        <v>255</v>
      </c>
      <c r="J27" s="12">
        <v>0.21</v>
      </c>
      <c r="K27" s="23">
        <f>I27*21/100</f>
        <v>53.55</v>
      </c>
      <c r="L27" s="16">
        <f>I27+K27</f>
        <v>308.55</v>
      </c>
      <c r="M27" s="12" t="s">
        <v>27</v>
      </c>
    </row>
    <row r="28" spans="1:16" ht="13.95" customHeight="1" x14ac:dyDescent="0.2">
      <c r="A28" s="12" t="s">
        <v>14</v>
      </c>
      <c r="B28" s="12" t="s">
        <v>76</v>
      </c>
      <c r="C28" s="12" t="s">
        <v>84</v>
      </c>
      <c r="D28" s="12" t="s">
        <v>16</v>
      </c>
      <c r="E28" s="12" t="s">
        <v>85</v>
      </c>
      <c r="F28" s="18" t="s">
        <v>86</v>
      </c>
      <c r="G28" s="18" t="s">
        <v>87</v>
      </c>
      <c r="H28" s="12"/>
      <c r="I28" s="23">
        <v>320</v>
      </c>
      <c r="J28" s="12">
        <v>0.21</v>
      </c>
      <c r="K28" s="23">
        <f>I28*21/100</f>
        <v>67.2</v>
      </c>
      <c r="L28" s="16">
        <f>I28+K28</f>
        <v>387.2</v>
      </c>
      <c r="M28" s="12" t="s">
        <v>27</v>
      </c>
    </row>
    <row r="29" spans="1:16" ht="13.95" customHeight="1" x14ac:dyDescent="0.2">
      <c r="A29" s="12" t="s">
        <v>14</v>
      </c>
      <c r="B29" s="12" t="s">
        <v>76</v>
      </c>
      <c r="C29" s="12" t="s">
        <v>84</v>
      </c>
      <c r="D29" s="12" t="s">
        <v>28</v>
      </c>
      <c r="E29" s="12" t="s">
        <v>44</v>
      </c>
      <c r="F29" s="18" t="s">
        <v>110</v>
      </c>
      <c r="G29" s="18" t="s">
        <v>88</v>
      </c>
      <c r="H29" s="12" t="s">
        <v>99</v>
      </c>
      <c r="I29" s="23">
        <v>200.28</v>
      </c>
      <c r="J29" s="12">
        <v>0.1</v>
      </c>
      <c r="K29" s="23">
        <f>I29*J29</f>
        <v>20.028000000000002</v>
      </c>
      <c r="L29" s="16">
        <f>I29+K29</f>
        <v>220.30799999999999</v>
      </c>
      <c r="M29" s="12" t="s">
        <v>43</v>
      </c>
    </row>
    <row r="30" spans="1:16" ht="13.95" customHeight="1" x14ac:dyDescent="0.2">
      <c r="A30" s="12" t="s">
        <v>14</v>
      </c>
      <c r="B30" s="12" t="s">
        <v>123</v>
      </c>
      <c r="C30" s="12" t="s">
        <v>24</v>
      </c>
      <c r="D30" s="12" t="s">
        <v>28</v>
      </c>
      <c r="E30" s="12" t="s">
        <v>122</v>
      </c>
      <c r="F30" s="18" t="s">
        <v>120</v>
      </c>
      <c r="G30" s="18" t="s">
        <v>118</v>
      </c>
      <c r="H30" s="12" t="s">
        <v>119</v>
      </c>
      <c r="I30" s="23">
        <v>4704</v>
      </c>
      <c r="J30" s="12" t="s">
        <v>121</v>
      </c>
      <c r="K30" s="23">
        <v>0</v>
      </c>
      <c r="L30" s="16">
        <v>4704</v>
      </c>
      <c r="M30" s="12" t="s">
        <v>27</v>
      </c>
    </row>
    <row r="31" spans="1:16" ht="13.95" customHeight="1" x14ac:dyDescent="0.2">
      <c r="A31" s="12" t="s">
        <v>14</v>
      </c>
      <c r="B31" s="12" t="s">
        <v>89</v>
      </c>
      <c r="C31" s="12" t="s">
        <v>24</v>
      </c>
      <c r="D31" s="12" t="s">
        <v>16</v>
      </c>
      <c r="E31" s="12" t="s">
        <v>90</v>
      </c>
      <c r="F31" s="18" t="s">
        <v>117</v>
      </c>
      <c r="G31" s="18" t="s">
        <v>91</v>
      </c>
      <c r="H31" s="12" t="s">
        <v>92</v>
      </c>
      <c r="I31" s="23">
        <v>800</v>
      </c>
      <c r="J31" s="12" t="s">
        <v>75</v>
      </c>
      <c r="K31" s="23">
        <v>0</v>
      </c>
      <c r="L31" s="16">
        <v>800</v>
      </c>
      <c r="M31" s="12" t="s">
        <v>27</v>
      </c>
    </row>
    <row r="32" spans="1:16" ht="13.95" customHeight="1" x14ac:dyDescent="0.2">
      <c r="A32" s="12" t="s">
        <v>14</v>
      </c>
      <c r="B32" s="12" t="s">
        <v>76</v>
      </c>
      <c r="C32" s="12" t="s">
        <v>95</v>
      </c>
      <c r="D32" s="12" t="s">
        <v>28</v>
      </c>
      <c r="E32" s="12" t="s">
        <v>93</v>
      </c>
      <c r="F32" s="18" t="s">
        <v>94</v>
      </c>
      <c r="G32" s="18" t="s">
        <v>55</v>
      </c>
      <c r="H32" s="12" t="s">
        <v>56</v>
      </c>
      <c r="I32" s="23">
        <v>84.72</v>
      </c>
      <c r="J32" s="12">
        <v>0.21</v>
      </c>
      <c r="K32" s="23">
        <f>I32*J32</f>
        <v>17.7912</v>
      </c>
      <c r="L32" s="16">
        <f>I32+K32</f>
        <v>102.5112</v>
      </c>
      <c r="M32" s="12" t="s">
        <v>27</v>
      </c>
    </row>
  </sheetData>
  <dataValidations count="2">
    <dataValidation type="list" allowBlank="1" showInputMessage="1" showErrorMessage="1" sqref="D4:D32" xr:uid="{00000000-0002-0000-0000-000000000000}">
      <formula1>"Obres, Subministraments, Serveis, Altres"</formula1>
    </dataValidation>
    <dataValidation type="list" allowBlank="1" showInputMessage="1" showErrorMessage="1" sqref="A4:A32" xr:uid="{00000000-0002-0000-0000-000001000000}">
      <formula1>"1r,2n,3r,4t"</formula1>
    </dataValidation>
  </dataValidations>
  <hyperlinks>
    <hyperlink ref="L3" r:id="rId1" display="IRPF" xr:uid="{00000000-0004-0000-0000-000000000000}"/>
    <hyperlink ref="E3" r:id="rId2" xr:uid="{00000000-0004-0000-0000-000001000000}"/>
  </hyperlinks>
  <pageMargins left="0.27559055118110237" right="0.23622047244094491" top="0.19685039370078741" bottom="0.19685039370078741" header="0.31496062992125984" footer="0.31496062992125984"/>
  <pageSetup paperSize="9" scale="72" orientation="landscape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2n trimestre 2019</vt:lpstr>
      <vt:lpstr>'2n trimestre 2019'!Área_de_impresión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 Saumell Munoz</dc:creator>
  <cp:lastModifiedBy>Carme Saumell Munoz</cp:lastModifiedBy>
  <dcterms:created xsi:type="dcterms:W3CDTF">2019-06-05T11:39:54Z</dcterms:created>
  <dcterms:modified xsi:type="dcterms:W3CDTF">2019-11-11T11:39:28Z</dcterms:modified>
</cp:coreProperties>
</file>