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Z:\ADMINISTRACIO\Administracio\EXPEDIENTS\EXPED2019\2019-240 (TRANSPARÈNCIA)\PORTAL DE LA TRANSPARÈNCIA\"/>
    </mc:Choice>
  </mc:AlternateContent>
  <xr:revisionPtr revIDLastSave="0" documentId="13_ncr:1_{8EC4D985-99BC-4238-AADC-2EBD45576616}" xr6:coauthVersionLast="45" xr6:coauthVersionMax="45" xr10:uidLastSave="{00000000-0000-0000-0000-000000000000}"/>
  <bookViews>
    <workbookView xWindow="-109" yWindow="-109" windowWidth="26301" windowHeight="14305" xr2:uid="{00000000-000D-0000-FFFF-FFFF00000000}"/>
  </bookViews>
  <sheets>
    <sheet name="3r trimestre" sheetId="7" r:id="rId1"/>
    <sheet name="Hoja2" sheetId="9" r:id="rId2"/>
  </sheets>
  <externalReferences>
    <externalReference r:id="rId3"/>
  </externalReferences>
  <definedNames>
    <definedName name="_xlnm.Print_Area" localSheetId="0">'3r trimestre'!$B$2:$H$19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1" i="7" l="1"/>
  <c r="K19" i="7" l="1"/>
  <c r="L19" i="7" s="1"/>
  <c r="K18" i="7"/>
  <c r="L18" i="7" s="1"/>
  <c r="K17" i="7"/>
  <c r="L17" i="7" s="1"/>
  <c r="K16" i="7"/>
  <c r="L16" i="7" s="1"/>
  <c r="K15" i="7"/>
  <c r="L15" i="7" s="1"/>
  <c r="H15" i="7"/>
  <c r="K14" i="7" l="1"/>
  <c r="L14" i="7" s="1"/>
  <c r="K13" i="7" l="1"/>
  <c r="L13" i="7" s="1"/>
  <c r="K12" i="7"/>
  <c r="L12" i="7" s="1"/>
  <c r="L11" i="7" l="1"/>
  <c r="K10" i="7" l="1"/>
  <c r="L10" i="7" s="1"/>
  <c r="K9" i="7"/>
  <c r="L9" i="7" s="1"/>
  <c r="K6" i="7" l="1"/>
  <c r="L6" i="7" s="1"/>
  <c r="K5" i="7"/>
  <c r="L5" i="7" s="1"/>
</calcChain>
</file>

<file path=xl/sharedStrings.xml><?xml version="1.0" encoding="utf-8"?>
<sst xmlns="http://schemas.openxmlformats.org/spreadsheetml/2006/main" count="146" uniqueCount="84">
  <si>
    <t>NÚM. EXPEDIENT</t>
  </si>
  <si>
    <t>TIPUS DE CONTRACTE</t>
  </si>
  <si>
    <t>Trimestre</t>
  </si>
  <si>
    <t>Departament</t>
  </si>
  <si>
    <t>% IVA</t>
  </si>
  <si>
    <t>CPV</t>
  </si>
  <si>
    <t>IMPORT IVA</t>
  </si>
  <si>
    <t>Serveis</t>
  </si>
  <si>
    <t>Administració</t>
  </si>
  <si>
    <t>Subministraments</t>
  </si>
  <si>
    <t xml:space="preserve"> </t>
  </si>
  <si>
    <t>B43391259</t>
  </si>
  <si>
    <t xml:space="preserve">N/A   </t>
  </si>
  <si>
    <t>No aplica</t>
  </si>
  <si>
    <t>N/A</t>
  </si>
  <si>
    <r>
      <rPr>
        <sz val="14"/>
        <rFont val="Arial"/>
        <family val="2"/>
      </rPr>
      <t xml:space="preserve">* </t>
    </r>
    <r>
      <rPr>
        <sz val="8"/>
        <rFont val="Arial"/>
        <family val="2"/>
      </rPr>
      <t>Obligatori per article 63.4 LCSP</t>
    </r>
  </si>
  <si>
    <t>DURADA *</t>
  </si>
  <si>
    <t xml:space="preserve">B.I. IMPORT ADJUDICAT </t>
  </si>
  <si>
    <t>IMPORT TOTAL ADJUDICAT *</t>
  </si>
  <si>
    <t>CIF / NIF *</t>
  </si>
  <si>
    <t xml:space="preserve">DESCRIPCIÓ/OBJECTE CONTRACTE *                </t>
  </si>
  <si>
    <t xml:space="preserve">IDENTITAT ADJUDICATARI *                             (relació ordenada)               </t>
  </si>
  <si>
    <t xml:space="preserve">  Llista de Contractes Menors realitzats per l'IMSST</t>
  </si>
  <si>
    <t>36/19</t>
  </si>
  <si>
    <t>B43096924</t>
  </si>
  <si>
    <t>exempt</t>
  </si>
  <si>
    <t xml:space="preserve">1 dia </t>
  </si>
  <si>
    <t>3r</t>
  </si>
  <si>
    <t>22410000-7</t>
  </si>
  <si>
    <t>B43396803</t>
  </si>
  <si>
    <t xml:space="preserve">Segells per Comptabilitat i EBAS Bonavista </t>
  </si>
  <si>
    <t>79811000-2</t>
  </si>
  <si>
    <t xml:space="preserve">Col·locació senyals adhesives i plaques retolades a portes centres IMSST </t>
  </si>
  <si>
    <t>B43687433</t>
  </si>
  <si>
    <t>B43993047</t>
  </si>
  <si>
    <t>cursos informàtica excel bàsic grup 5</t>
  </si>
  <si>
    <t>4a edició ÈTICA PROFESSIONAL</t>
  </si>
  <si>
    <t>20/19</t>
  </si>
  <si>
    <t>80533200-1</t>
  </si>
  <si>
    <t>80510000-2</t>
  </si>
  <si>
    <t>012/19</t>
  </si>
  <si>
    <t>30233300-4</t>
  </si>
  <si>
    <t>A25027145</t>
  </si>
  <si>
    <t>30190000-7</t>
  </si>
  <si>
    <t>39717100-2</t>
  </si>
  <si>
    <t>Ventiladors</t>
  </si>
  <si>
    <t>013/19</t>
  </si>
  <si>
    <t>Material fungible centres</t>
  </si>
  <si>
    <t>Bazares Puerto de Tarragona, SL</t>
  </si>
  <si>
    <t>4 TABLETS WACOM</t>
  </si>
  <si>
    <t>30121420-3</t>
  </si>
  <si>
    <t>ESCÀNER UTIC</t>
  </si>
  <si>
    <t>A43132422</t>
  </si>
  <si>
    <t>016/19</t>
  </si>
  <si>
    <t>40 lectors de targeta electrònica</t>
  </si>
  <si>
    <t>Informàtica i Comunicacions, SA</t>
  </si>
  <si>
    <t>Servicios Microinformáticos, SA</t>
  </si>
  <si>
    <t>50000000-5</t>
  </si>
  <si>
    <t>45330000-9</t>
  </si>
  <si>
    <t>Desembús Llar Tàrraco</t>
  </si>
  <si>
    <t>034/19</t>
  </si>
  <si>
    <t>Pedro Pelado Mansilla</t>
  </si>
  <si>
    <t>Obres</t>
  </si>
  <si>
    <t>Reparació persianes Llar Tàrraco</t>
  </si>
  <si>
    <t>Substitució termo elèctric Smith, 6 bis, 1r 2a</t>
  </si>
  <si>
    <t>B55714141</t>
  </si>
  <si>
    <t>Substitució interruptor general llar de Bonavista</t>
  </si>
  <si>
    <t>1/19</t>
  </si>
  <si>
    <t>169/19</t>
  </si>
  <si>
    <t>Atenció Primària</t>
  </si>
  <si>
    <t>79414000-9</t>
  </si>
  <si>
    <t xml:space="preserve">Alícia Vallespí Tejedor </t>
  </si>
  <si>
    <t>Disseny pàgina web PLICST</t>
  </si>
  <si>
    <t xml:space="preserve">Sistema d’avaluació del rendiment del personal </t>
  </si>
  <si>
    <t>Segells de cautxú SAPERAS,SL</t>
  </si>
  <si>
    <t>Medius Koloro, SL</t>
  </si>
  <si>
    <t>Aula F7</t>
  </si>
  <si>
    <t>Ester Busquets Alibés</t>
  </si>
  <si>
    <t>Servicios Microinformática, SA</t>
  </si>
  <si>
    <t>Comercial Reus 4atre, SL</t>
  </si>
  <si>
    <t>Hierrros Vallejo, SL</t>
  </si>
  <si>
    <t>Servicios y rehabilitación de viviendas y comunidades TGN SL</t>
  </si>
  <si>
    <t>Pere Buqueras Ferre</t>
  </si>
  <si>
    <t>Jeremy Alonso Sánchez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</si>
</sst>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rgb="FF3C3C3C"/>
      <name val="Arial"/>
      <family val="2"/>
    </font>
    <font>
      <sz val="8"/>
      <color rgb="FF05233D"/>
      <name val="Verdana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1">
    <xf numFmtId="0" fontId="0" fillId="0" borderId="0" xfId="0"/>
    <xf numFmtId="0" fontId="2" fillId="2" borderId="0" xfId="0" applyFont="1" applyFill="1"/>
    <xf numFmtId="0" fontId="3" fillId="2" borderId="0" xfId="0" applyFont="1" applyFill="1"/>
    <xf numFmtId="164" fontId="2" fillId="2" borderId="0" xfId="0" applyNumberFormat="1" applyFont="1" applyFill="1"/>
    <xf numFmtId="0" fontId="4" fillId="0" borderId="0" xfId="0" applyFont="1" applyFill="1" applyAlignment="1">
      <alignment vertical="center"/>
    </xf>
    <xf numFmtId="0" fontId="2" fillId="2" borderId="0" xfId="0" applyFont="1" applyFill="1" applyBorder="1"/>
    <xf numFmtId="164" fontId="2" fillId="2" borderId="0" xfId="0" applyNumberFormat="1" applyFont="1" applyFill="1" applyBorder="1"/>
    <xf numFmtId="0" fontId="4" fillId="0" borderId="0" xfId="0" applyFont="1" applyFill="1" applyBorder="1" applyAlignment="1">
      <alignment vertical="center"/>
    </xf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left"/>
    </xf>
    <xf numFmtId="164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2" xfId="0" applyFont="1" applyFill="1" applyBorder="1" applyAlignment="1">
      <alignment horizontal="left"/>
    </xf>
    <xf numFmtId="16" fontId="2" fillId="2" borderId="1" xfId="2" quotePrefix="1" applyNumberFormat="1" applyFont="1" applyFill="1" applyBorder="1" applyAlignment="1">
      <alignment horizontal="center" vertical="center"/>
    </xf>
    <xf numFmtId="16" fontId="2" fillId="2" borderId="1" xfId="2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1" xfId="2" applyNumberFormat="1" applyFont="1" applyFill="1" applyBorder="1" applyAlignment="1">
      <alignment horizontal="center" vertical="center"/>
    </xf>
    <xf numFmtId="16" fontId="2" fillId="2" borderId="1" xfId="2" applyNumberFormat="1" applyFont="1" applyFill="1" applyBorder="1" applyAlignment="1">
      <alignment horizontal="left" vertical="center"/>
    </xf>
    <xf numFmtId="0" fontId="2" fillId="2" borderId="1" xfId="2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6" fontId="2" fillId="2" borderId="1" xfId="2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" fontId="2" fillId="2" borderId="4" xfId="2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0" borderId="4" xfId="0" applyFont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8" fillId="0" borderId="4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16" fontId="2" fillId="4" borderId="1" xfId="2" applyNumberFormat="1" applyFont="1" applyFill="1" applyBorder="1" applyAlignment="1">
      <alignment horizontal="left" vertical="center" wrapText="1"/>
    </xf>
    <xf numFmtId="164" fontId="2" fillId="2" borderId="1" xfId="2" quotePrefix="1" applyNumberFormat="1" applyFont="1" applyFill="1" applyBorder="1" applyAlignment="1">
      <alignment horizontal="center" vertical="center"/>
    </xf>
    <xf numFmtId="164" fontId="2" fillId="2" borderId="1" xfId="2" applyNumberFormat="1" applyFont="1" applyFill="1" applyBorder="1" applyAlignment="1">
      <alignment horizontal="right" vertical="center"/>
    </xf>
  </cellXfs>
  <cellStyles count="3">
    <cellStyle name="Normal" xfId="0" builtinId="0"/>
    <cellStyle name="Normal 2" xfId="2" xr:uid="{BF177794-4724-452D-AEBF-BA11BC84F24C}"/>
    <cellStyle name="Normal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ww.tarragona.cat/logos/escut_ajuntament/tgn_col_cent_p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675735</xdr:colOff>
      <xdr:row>0</xdr:row>
      <xdr:rowOff>0</xdr:rowOff>
    </xdr:from>
    <xdr:to>
      <xdr:col>12</xdr:col>
      <xdr:colOff>323490</xdr:colOff>
      <xdr:row>2</xdr:row>
      <xdr:rowOff>115019</xdr:rowOff>
    </xdr:to>
    <xdr:pic>
      <xdr:nvPicPr>
        <xdr:cNvPr id="5" name="Imagen 4" descr="http://www.tarragona.cat/logos/escut_ajuntament/tgn_col_cent_p.jpg">
          <a:extLst>
            <a:ext uri="{FF2B5EF4-FFF2-40B4-BE49-F238E27FC236}">
              <a16:creationId xmlns:a16="http://schemas.microsoft.com/office/drawing/2014/main" id="{14AC0084-C923-43D0-B296-B6AB37541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13565" y="0"/>
          <a:ext cx="1042359" cy="4528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CIO/Administracio/CONTRETS/CONTRETS%202018/MANTENIMENT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UNIDADES"/>
      <sheetName val="MANTENIMENT EDIFICIS"/>
      <sheetName val="MANT A 17 OCT"/>
      <sheetName val="MANT EDIFICIS  SICAL A 17 OCT"/>
      <sheetName val="MANTENIMENT INSTAL·LACIONS "/>
      <sheetName val="INVERSIONS INSTALAC"/>
      <sheetName val="2019"/>
      <sheetName val=" INVERSIONS EDIFICIS"/>
      <sheetName val="ARQUIBUILDING"/>
      <sheetName val="PEDRO PELADO"/>
    </sheetNames>
    <sheetDataSet>
      <sheetData sheetId="0"/>
      <sheetData sheetId="1"/>
      <sheetData sheetId="2"/>
      <sheetData sheetId="3"/>
      <sheetData sheetId="4">
        <row r="20">
          <cell r="D20" t="str">
            <v>B55571665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inhafp.gob.es/es-ES/Areas%20Tematicas/Contratacion/junta%20consultiva%20de%20contratacion%20administrativa/paginas/cpv.aspx" TargetMode="External"/><Relationship Id="rId1" Type="http://schemas.openxmlformats.org/officeDocument/2006/relationships/hyperlink" Target="http://intranet/normativa-municipal/-/categories/268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G26"/>
  <sheetViews>
    <sheetView tabSelected="1" topLeftCell="D4" zoomScale="120" zoomScaleNormal="120" workbookViewId="0">
      <selection activeCell="L10" sqref="L10"/>
    </sheetView>
  </sheetViews>
  <sheetFormatPr baseColWidth="10" defaultColWidth="11.375" defaultRowHeight="10.9" x14ac:dyDescent="0.2"/>
  <cols>
    <col min="1" max="1" width="8.875" style="13" customWidth="1"/>
    <col min="2" max="2" width="14.625" style="13" customWidth="1"/>
    <col min="3" max="3" width="11.75" style="13" customWidth="1"/>
    <col min="4" max="4" width="15.25" style="13" customWidth="1"/>
    <col min="5" max="5" width="13.75" style="13" customWidth="1"/>
    <col min="6" max="6" width="38" style="1" customWidth="1"/>
    <col min="7" max="7" width="34.375" style="13" customWidth="1"/>
    <col min="8" max="8" width="12.125" style="13" customWidth="1"/>
    <col min="9" max="9" width="11.75" style="18" customWidth="1"/>
    <col min="10" max="10" width="6.75" style="13" customWidth="1"/>
    <col min="11" max="11" width="9.75" style="18" customWidth="1"/>
    <col min="12" max="12" width="10.375" style="18" customWidth="1"/>
    <col min="13" max="13" width="12.25" style="3" customWidth="1"/>
    <col min="14" max="16384" width="11.375" style="1"/>
  </cols>
  <sheetData>
    <row r="2" spans="1:15" s="2" customFormat="1" ht="15.65" x14ac:dyDescent="0.25">
      <c r="A2" s="11"/>
      <c r="B2" s="9" t="s">
        <v>22</v>
      </c>
      <c r="C2" s="11"/>
      <c r="D2" s="11"/>
      <c r="E2" s="11"/>
      <c r="F2" s="8"/>
      <c r="G2" s="11"/>
      <c r="H2" s="11"/>
      <c r="I2" s="16"/>
      <c r="J2" s="11"/>
      <c r="K2" s="16"/>
      <c r="L2" s="16"/>
      <c r="M2" s="10"/>
    </row>
    <row r="4" spans="1:15" s="4" customFormat="1" ht="45" customHeight="1" x14ac:dyDescent="0.2">
      <c r="A4" s="31" t="s">
        <v>2</v>
      </c>
      <c r="B4" s="31" t="s">
        <v>0</v>
      </c>
      <c r="C4" s="31" t="s">
        <v>3</v>
      </c>
      <c r="D4" s="31" t="s">
        <v>1</v>
      </c>
      <c r="E4" s="31" t="s">
        <v>5</v>
      </c>
      <c r="F4" s="31" t="s">
        <v>20</v>
      </c>
      <c r="G4" s="31" t="s">
        <v>21</v>
      </c>
      <c r="H4" s="32" t="s">
        <v>19</v>
      </c>
      <c r="I4" s="33" t="s">
        <v>17</v>
      </c>
      <c r="J4" s="31" t="s">
        <v>4</v>
      </c>
      <c r="K4" s="33" t="s">
        <v>6</v>
      </c>
      <c r="L4" s="33" t="s">
        <v>18</v>
      </c>
      <c r="M4" s="33" t="s">
        <v>16</v>
      </c>
      <c r="N4" s="7"/>
      <c r="O4" s="7"/>
    </row>
    <row r="5" spans="1:15" ht="13.95" customHeight="1" x14ac:dyDescent="0.2">
      <c r="A5" s="22" t="s">
        <v>27</v>
      </c>
      <c r="B5" s="21" t="s">
        <v>23</v>
      </c>
      <c r="C5" s="21" t="s">
        <v>8</v>
      </c>
      <c r="D5" s="21" t="s">
        <v>9</v>
      </c>
      <c r="E5" s="45" t="s">
        <v>28</v>
      </c>
      <c r="F5" s="24" t="s">
        <v>30</v>
      </c>
      <c r="G5" s="42" t="s">
        <v>74</v>
      </c>
      <c r="H5" s="37" t="s">
        <v>29</v>
      </c>
      <c r="I5" s="50">
        <v>116.72</v>
      </c>
      <c r="J5" s="23">
        <v>0.21</v>
      </c>
      <c r="K5" s="50">
        <f>I5*J5</f>
        <v>24.511199999999999</v>
      </c>
      <c r="L5" s="50">
        <f>I5+K5</f>
        <v>141.2312</v>
      </c>
      <c r="M5" s="23" t="s">
        <v>26</v>
      </c>
    </row>
    <row r="6" spans="1:15" ht="13.95" customHeight="1" x14ac:dyDescent="0.2">
      <c r="A6" s="22" t="s">
        <v>27</v>
      </c>
      <c r="B6" s="21" t="s">
        <v>23</v>
      </c>
      <c r="C6" s="21" t="s">
        <v>8</v>
      </c>
      <c r="D6" s="21" t="s">
        <v>9</v>
      </c>
      <c r="E6" s="36" t="s">
        <v>31</v>
      </c>
      <c r="F6" s="26" t="s">
        <v>32</v>
      </c>
      <c r="G6" s="26" t="s">
        <v>75</v>
      </c>
      <c r="H6" s="22" t="s">
        <v>33</v>
      </c>
      <c r="I6" s="50">
        <v>159</v>
      </c>
      <c r="J6" s="49">
        <v>0.21</v>
      </c>
      <c r="K6" s="50">
        <f>I6*J6</f>
        <v>33.39</v>
      </c>
      <c r="L6" s="50">
        <f>I6+K6</f>
        <v>192.39</v>
      </c>
      <c r="M6" s="23" t="s">
        <v>26</v>
      </c>
    </row>
    <row r="7" spans="1:15" ht="13.95" customHeight="1" x14ac:dyDescent="0.2">
      <c r="A7" s="22" t="s">
        <v>27</v>
      </c>
      <c r="B7" s="21" t="s">
        <v>37</v>
      </c>
      <c r="C7" s="21" t="s">
        <v>8</v>
      </c>
      <c r="D7" s="21" t="s">
        <v>7</v>
      </c>
      <c r="E7" s="35" t="s">
        <v>38</v>
      </c>
      <c r="F7" s="26" t="s">
        <v>35</v>
      </c>
      <c r="G7" s="43" t="s">
        <v>76</v>
      </c>
      <c r="H7" s="29" t="s">
        <v>34</v>
      </c>
      <c r="I7" s="50">
        <v>672</v>
      </c>
      <c r="J7" s="29" t="s">
        <v>25</v>
      </c>
      <c r="K7" s="50">
        <v>0</v>
      </c>
      <c r="L7" s="50">
        <v>672</v>
      </c>
      <c r="M7" s="23" t="s">
        <v>14</v>
      </c>
    </row>
    <row r="8" spans="1:15" ht="13.95" customHeight="1" x14ac:dyDescent="0.2">
      <c r="A8" s="22" t="s">
        <v>27</v>
      </c>
      <c r="B8" s="20" t="s">
        <v>37</v>
      </c>
      <c r="C8" s="13" t="s">
        <v>8</v>
      </c>
      <c r="D8" s="22" t="s">
        <v>7</v>
      </c>
      <c r="E8" s="35" t="s">
        <v>39</v>
      </c>
      <c r="F8" s="27" t="s">
        <v>36</v>
      </c>
      <c r="G8" s="44" t="s">
        <v>77</v>
      </c>
      <c r="H8" s="22" t="s">
        <v>10</v>
      </c>
      <c r="I8" s="50">
        <v>1800</v>
      </c>
      <c r="J8" s="22" t="s">
        <v>25</v>
      </c>
      <c r="K8" s="50">
        <v>0</v>
      </c>
      <c r="L8" s="50">
        <v>1800</v>
      </c>
      <c r="M8" s="22" t="s">
        <v>14</v>
      </c>
    </row>
    <row r="9" spans="1:15" ht="13.95" customHeight="1" x14ac:dyDescent="0.2">
      <c r="A9" s="22" t="s">
        <v>27</v>
      </c>
      <c r="B9" s="21" t="s">
        <v>40</v>
      </c>
      <c r="C9" s="21" t="s">
        <v>8</v>
      </c>
      <c r="D9" s="21" t="s">
        <v>9</v>
      </c>
      <c r="E9" s="22" t="s">
        <v>41</v>
      </c>
      <c r="F9" s="26" t="s">
        <v>54</v>
      </c>
      <c r="G9" s="26" t="s">
        <v>78</v>
      </c>
      <c r="H9" s="22" t="s">
        <v>42</v>
      </c>
      <c r="I9" s="50">
        <v>416.8</v>
      </c>
      <c r="J9" s="22">
        <v>0.21</v>
      </c>
      <c r="K9" s="50">
        <f>I9*J9</f>
        <v>87.528000000000006</v>
      </c>
      <c r="L9" s="50">
        <f t="shared" ref="L9:L16" si="0">I9+K9</f>
        <v>504.32800000000003</v>
      </c>
      <c r="M9" s="22" t="s">
        <v>26</v>
      </c>
    </row>
    <row r="10" spans="1:15" s="39" customFormat="1" ht="13.95" customHeight="1" x14ac:dyDescent="0.2">
      <c r="A10" s="22" t="s">
        <v>27</v>
      </c>
      <c r="B10" s="38" t="s">
        <v>40</v>
      </c>
      <c r="C10" s="21" t="s">
        <v>8</v>
      </c>
      <c r="D10" s="21" t="s">
        <v>9</v>
      </c>
      <c r="E10" s="22" t="s">
        <v>43</v>
      </c>
      <c r="F10" s="26" t="s">
        <v>47</v>
      </c>
      <c r="G10" s="40" t="s">
        <v>79</v>
      </c>
      <c r="H10" s="22" t="s">
        <v>11</v>
      </c>
      <c r="I10" s="50">
        <v>251.13</v>
      </c>
      <c r="J10" s="22">
        <v>0.21</v>
      </c>
      <c r="K10" s="50">
        <f>I10*J10</f>
        <v>52.737299999999998</v>
      </c>
      <c r="L10" s="50">
        <f t="shared" si="0"/>
        <v>303.8673</v>
      </c>
      <c r="M10" s="22" t="s">
        <v>26</v>
      </c>
    </row>
    <row r="11" spans="1:15" s="39" customFormat="1" ht="13.95" customHeight="1" x14ac:dyDescent="0.2">
      <c r="A11" s="22" t="s">
        <v>27</v>
      </c>
      <c r="B11" s="38" t="s">
        <v>46</v>
      </c>
      <c r="C11" s="22" t="s">
        <v>8</v>
      </c>
      <c r="D11" s="21" t="s">
        <v>9</v>
      </c>
      <c r="E11" s="22" t="s">
        <v>44</v>
      </c>
      <c r="F11" s="41" t="s">
        <v>45</v>
      </c>
      <c r="G11" s="26" t="s">
        <v>48</v>
      </c>
      <c r="H11" s="21" t="s">
        <v>24</v>
      </c>
      <c r="I11" s="50">
        <v>357.03</v>
      </c>
      <c r="J11" s="22">
        <v>0.21</v>
      </c>
      <c r="K11" s="50">
        <f>I11*J11</f>
        <v>74.976299999999995</v>
      </c>
      <c r="L11" s="50">
        <f t="shared" si="0"/>
        <v>432.00629999999995</v>
      </c>
      <c r="M11" s="22" t="s">
        <v>26</v>
      </c>
    </row>
    <row r="12" spans="1:15" ht="13.95" customHeight="1" x14ac:dyDescent="0.2">
      <c r="A12" s="22" t="s">
        <v>27</v>
      </c>
      <c r="B12" s="22" t="s">
        <v>53</v>
      </c>
      <c r="C12" s="22" t="s">
        <v>8</v>
      </c>
      <c r="D12" s="22" t="s">
        <v>9</v>
      </c>
      <c r="E12" s="22">
        <v>302132007</v>
      </c>
      <c r="F12" s="27" t="s">
        <v>49</v>
      </c>
      <c r="G12" s="26" t="s">
        <v>56</v>
      </c>
      <c r="H12" s="22" t="s">
        <v>42</v>
      </c>
      <c r="I12" s="50">
        <v>561.32000000000005</v>
      </c>
      <c r="J12" s="22">
        <v>0.21</v>
      </c>
      <c r="K12" s="50">
        <f>I12*J12</f>
        <v>117.8772</v>
      </c>
      <c r="L12" s="50">
        <f t="shared" si="0"/>
        <v>679.19720000000007</v>
      </c>
      <c r="M12" s="22" t="s">
        <v>26</v>
      </c>
    </row>
    <row r="13" spans="1:15" ht="13.95" customHeight="1" x14ac:dyDescent="0.2">
      <c r="A13" s="22" t="s">
        <v>27</v>
      </c>
      <c r="B13" s="22" t="s">
        <v>53</v>
      </c>
      <c r="C13" s="22" t="s">
        <v>8</v>
      </c>
      <c r="D13" s="22" t="s">
        <v>9</v>
      </c>
      <c r="E13" s="22" t="s">
        <v>50</v>
      </c>
      <c r="F13" s="28" t="s">
        <v>51</v>
      </c>
      <c r="G13" s="26" t="s">
        <v>55</v>
      </c>
      <c r="H13" s="22" t="s">
        <v>52</v>
      </c>
      <c r="I13" s="50">
        <v>740</v>
      </c>
      <c r="J13" s="22">
        <v>0.21</v>
      </c>
      <c r="K13" s="50">
        <f>I13*J13/100</f>
        <v>1.554</v>
      </c>
      <c r="L13" s="50">
        <f t="shared" si="0"/>
        <v>741.55399999999997</v>
      </c>
      <c r="M13" s="22" t="s">
        <v>26</v>
      </c>
    </row>
    <row r="14" spans="1:15" ht="13.95" customHeight="1" x14ac:dyDescent="0.2">
      <c r="A14" s="22" t="s">
        <v>27</v>
      </c>
      <c r="B14" s="29" t="s">
        <v>60</v>
      </c>
      <c r="C14" s="29" t="s">
        <v>8</v>
      </c>
      <c r="D14" s="29" t="s">
        <v>7</v>
      </c>
      <c r="E14" s="22" t="s">
        <v>58</v>
      </c>
      <c r="F14" s="26" t="s">
        <v>59</v>
      </c>
      <c r="G14" s="34" t="s">
        <v>61</v>
      </c>
      <c r="I14" s="50">
        <v>150</v>
      </c>
      <c r="J14" s="46">
        <v>21</v>
      </c>
      <c r="K14" s="50">
        <f t="shared" ref="K14:K19" si="1">I14*21/100</f>
        <v>31.5</v>
      </c>
      <c r="L14" s="50">
        <f t="shared" si="0"/>
        <v>181.5</v>
      </c>
      <c r="M14" s="22" t="s">
        <v>26</v>
      </c>
    </row>
    <row r="15" spans="1:15" ht="13.95" customHeight="1" x14ac:dyDescent="0.2">
      <c r="A15" s="22" t="s">
        <v>27</v>
      </c>
      <c r="B15" s="29" t="s">
        <v>60</v>
      </c>
      <c r="C15" s="21" t="s">
        <v>8</v>
      </c>
      <c r="D15" s="22" t="s">
        <v>62</v>
      </c>
      <c r="E15" s="22">
        <v>507100005</v>
      </c>
      <c r="F15" s="26" t="s">
        <v>63</v>
      </c>
      <c r="G15" s="34" t="s">
        <v>80</v>
      </c>
      <c r="H15" s="22" t="str">
        <f>'[1]MANTENIMENT INSTAL·LACIONS '!$D$20</f>
        <v>B55571665</v>
      </c>
      <c r="I15" s="50">
        <v>490</v>
      </c>
      <c r="J15" s="22">
        <v>0.21</v>
      </c>
      <c r="K15" s="50">
        <f t="shared" si="1"/>
        <v>102.9</v>
      </c>
      <c r="L15" s="50">
        <f t="shared" si="0"/>
        <v>592.9</v>
      </c>
      <c r="M15" s="22" t="s">
        <v>14</v>
      </c>
    </row>
    <row r="16" spans="1:15" ht="13.95" customHeight="1" x14ac:dyDescent="0.2">
      <c r="A16" s="22" t="s">
        <v>27</v>
      </c>
      <c r="B16" s="29" t="s">
        <v>60</v>
      </c>
      <c r="C16" s="21" t="s">
        <v>8</v>
      </c>
      <c r="D16" s="22" t="s">
        <v>62</v>
      </c>
      <c r="E16" s="22">
        <v>397151008</v>
      </c>
      <c r="F16" s="26" t="s">
        <v>64</v>
      </c>
      <c r="G16" s="34" t="s">
        <v>81</v>
      </c>
      <c r="H16" s="22" t="s">
        <v>65</v>
      </c>
      <c r="I16" s="50">
        <v>340</v>
      </c>
      <c r="J16" s="22">
        <v>0.21</v>
      </c>
      <c r="K16" s="50">
        <f t="shared" si="1"/>
        <v>71.400000000000006</v>
      </c>
      <c r="L16" s="50">
        <f t="shared" si="0"/>
        <v>411.4</v>
      </c>
      <c r="M16" s="22" t="s">
        <v>14</v>
      </c>
    </row>
    <row r="17" spans="1:33" ht="13.95" customHeight="1" x14ac:dyDescent="0.2">
      <c r="A17" s="22" t="s">
        <v>27</v>
      </c>
      <c r="B17" s="29" t="s">
        <v>60</v>
      </c>
      <c r="C17" s="21" t="s">
        <v>8</v>
      </c>
      <c r="D17" s="21" t="s">
        <v>62</v>
      </c>
      <c r="E17" s="22" t="s">
        <v>57</v>
      </c>
      <c r="F17" s="26" t="s">
        <v>66</v>
      </c>
      <c r="G17" s="34" t="s">
        <v>82</v>
      </c>
      <c r="I17" s="50">
        <v>954.46</v>
      </c>
      <c r="J17" s="22">
        <v>0.21</v>
      </c>
      <c r="K17" s="50">
        <f t="shared" si="1"/>
        <v>200.4366</v>
      </c>
      <c r="L17" s="50">
        <f t="shared" ref="L17:L19" si="2">I17+K17</f>
        <v>1154.8966</v>
      </c>
      <c r="M17" s="22" t="s">
        <v>14</v>
      </c>
    </row>
    <row r="18" spans="1:33" ht="13.95" customHeight="1" x14ac:dyDescent="0.2">
      <c r="A18" s="22" t="s">
        <v>27</v>
      </c>
      <c r="B18" s="20" t="s">
        <v>67</v>
      </c>
      <c r="C18" s="21" t="s">
        <v>8</v>
      </c>
      <c r="D18" s="30" t="s">
        <v>7</v>
      </c>
      <c r="E18" s="22">
        <v>724130008</v>
      </c>
      <c r="F18" s="48" t="s">
        <v>72</v>
      </c>
      <c r="G18" s="34" t="s">
        <v>83</v>
      </c>
      <c r="H18" s="21"/>
      <c r="I18" s="50">
        <v>2450</v>
      </c>
      <c r="J18" s="25">
        <v>0.21</v>
      </c>
      <c r="K18" s="50">
        <f t="shared" si="1"/>
        <v>514.5</v>
      </c>
      <c r="L18" s="50">
        <f t="shared" si="2"/>
        <v>2964.5</v>
      </c>
      <c r="M18" s="22" t="s">
        <v>14</v>
      </c>
    </row>
    <row r="19" spans="1:33" ht="13.95" customHeight="1" x14ac:dyDescent="0.2">
      <c r="A19" s="22" t="s">
        <v>27</v>
      </c>
      <c r="B19" s="20" t="s">
        <v>68</v>
      </c>
      <c r="C19" s="21" t="s">
        <v>69</v>
      </c>
      <c r="D19" s="21" t="s">
        <v>7</v>
      </c>
      <c r="E19" s="22" t="s">
        <v>70</v>
      </c>
      <c r="F19" s="47" t="s">
        <v>73</v>
      </c>
      <c r="G19" s="26" t="s">
        <v>71</v>
      </c>
      <c r="H19" s="21"/>
      <c r="I19" s="50">
        <v>14995</v>
      </c>
      <c r="J19" s="22">
        <v>0.21</v>
      </c>
      <c r="K19" s="50">
        <f t="shared" si="1"/>
        <v>3148.95</v>
      </c>
      <c r="L19" s="50">
        <f t="shared" si="2"/>
        <v>18143.95</v>
      </c>
      <c r="M19" s="22" t="s">
        <v>14</v>
      </c>
    </row>
    <row r="20" spans="1:33" ht="12.75" customHeight="1" x14ac:dyDescent="0.2">
      <c r="A20" s="12"/>
      <c r="B20" s="12"/>
      <c r="C20" s="12"/>
      <c r="D20" s="12"/>
      <c r="E20" s="12"/>
      <c r="F20" s="5"/>
      <c r="G20" s="12"/>
      <c r="H20" s="12"/>
      <c r="I20" s="12"/>
      <c r="J20" s="12"/>
      <c r="K20" s="12"/>
      <c r="L20" s="12"/>
      <c r="M20" s="5"/>
    </row>
    <row r="21" spans="1:33" ht="12.75" customHeight="1" x14ac:dyDescent="0.2">
      <c r="A21" s="12"/>
      <c r="B21" s="12"/>
      <c r="C21" s="12"/>
      <c r="D21" s="12"/>
      <c r="E21" s="12"/>
      <c r="F21" s="5"/>
      <c r="G21" s="12"/>
      <c r="H21" s="12"/>
      <c r="I21" s="12"/>
      <c r="J21" s="12"/>
      <c r="K21" s="12"/>
      <c r="L21" s="12"/>
      <c r="M21" s="5"/>
    </row>
    <row r="22" spans="1:33" x14ac:dyDescent="0.2">
      <c r="A22" s="12"/>
      <c r="B22" s="14" t="s">
        <v>12</v>
      </c>
      <c r="C22" s="15" t="s">
        <v>13</v>
      </c>
      <c r="D22" s="12"/>
      <c r="E22" s="12"/>
      <c r="F22" s="5"/>
      <c r="G22" s="12"/>
      <c r="H22" s="12"/>
      <c r="I22" s="12"/>
      <c r="J22" s="12"/>
      <c r="K22" s="12"/>
      <c r="L22" s="12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</row>
    <row r="23" spans="1:33" ht="14.3" customHeight="1" x14ac:dyDescent="0.2">
      <c r="A23" s="12"/>
      <c r="B23" s="12"/>
      <c r="C23" s="12"/>
      <c r="D23" s="12"/>
      <c r="E23" s="12"/>
      <c r="F23" s="5"/>
      <c r="G23" s="12"/>
      <c r="H23" s="12"/>
      <c r="I23" s="12"/>
      <c r="J23" s="12"/>
      <c r="K23" s="12"/>
      <c r="L23" s="12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</row>
    <row r="24" spans="1:33" ht="18.350000000000001" x14ac:dyDescent="0.3">
      <c r="A24" s="12"/>
      <c r="B24" s="19" t="s">
        <v>15</v>
      </c>
      <c r="C24" s="15"/>
      <c r="D24" s="12"/>
      <c r="E24" s="12"/>
      <c r="F24" s="5"/>
      <c r="G24" s="12" t="s">
        <v>10</v>
      </c>
      <c r="H24" s="12"/>
      <c r="I24" s="12"/>
      <c r="J24" s="12"/>
      <c r="K24" s="12"/>
      <c r="L24" s="12"/>
      <c r="M24" s="6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</row>
    <row r="25" spans="1:33" x14ac:dyDescent="0.2">
      <c r="A25" s="12"/>
      <c r="B25" s="12"/>
      <c r="C25" s="12"/>
      <c r="D25" s="12"/>
      <c r="E25" s="12"/>
      <c r="F25" s="5"/>
      <c r="G25" s="12"/>
      <c r="H25" s="12"/>
      <c r="I25" s="12"/>
      <c r="J25" s="12"/>
      <c r="K25" s="12"/>
      <c r="L25" s="12"/>
      <c r="M25" s="6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</row>
    <row r="26" spans="1:33" x14ac:dyDescent="0.2">
      <c r="A26" s="12"/>
      <c r="B26" s="12"/>
      <c r="C26" s="12"/>
      <c r="D26" s="12"/>
      <c r="E26" s="12"/>
      <c r="F26" s="5"/>
      <c r="G26" s="12"/>
      <c r="H26" s="12"/>
      <c r="I26" s="17"/>
      <c r="J26" s="12"/>
      <c r="K26" s="17"/>
      <c r="L26" s="17"/>
      <c r="M26" s="6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</row>
  </sheetData>
  <sortState ref="A5:N19">
    <sortCondition ref="G4"/>
  </sortState>
  <phoneticPr fontId="2" type="noConversion"/>
  <conditionalFormatting sqref="B8">
    <cfRule type="cellIs" dxfId="0" priority="3" operator="equal">
      <formula>43800</formula>
    </cfRule>
  </conditionalFormatting>
  <dataValidations count="2">
    <dataValidation type="list" allowBlank="1" showInputMessage="1" showErrorMessage="1" sqref="D5:D20" xr:uid="{00000000-0002-0000-0000-000000000000}">
      <formula1>"Obres, Subministraments, Serveis, Altres"</formula1>
    </dataValidation>
    <dataValidation type="list" allowBlank="1" showInputMessage="1" showErrorMessage="1" sqref="A5:A26" xr:uid="{00000000-0002-0000-0000-000001000000}">
      <formula1>"1r,2n,3r,4t"</formula1>
    </dataValidation>
  </dataValidations>
  <hyperlinks>
    <hyperlink ref="L4" r:id="rId1" display="IRPF" xr:uid="{00000000-0004-0000-0000-000000000000}"/>
    <hyperlink ref="E4" r:id="rId2" xr:uid="{00000000-0004-0000-0000-000001000000}"/>
  </hyperlinks>
  <pageMargins left="0.27559055118110237" right="0.23622047244094491" top="0.19685039370078741" bottom="0.19685039370078741" header="0.31496062992125984" footer="0.31496062992125984"/>
  <pageSetup paperSize="9" scale="72" orientation="landscape" horizontalDpi="4294967293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4B4A3-95B8-4791-AE1E-11A2C5D6E75C}">
  <dimension ref="H25"/>
  <sheetViews>
    <sheetView workbookViewId="0">
      <selection activeCell="H28" sqref="H28"/>
    </sheetView>
  </sheetViews>
  <sheetFormatPr baseColWidth="10" defaultRowHeight="12.9" x14ac:dyDescent="0.2"/>
  <sheetData>
    <row r="25" spans="8:8" x14ac:dyDescent="0.2">
      <c r="H25" s="26"/>
    </row>
  </sheetData>
  <dataValidations count="1">
    <dataValidation type="list" allowBlank="1" showInputMessage="1" showErrorMessage="1" sqref="H25" xr:uid="{00000000-0002-0000-0000-000000000000}">
      <formula1>"Obres, Subministraments, Serveis, Altres"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3r trimestre</vt:lpstr>
      <vt:lpstr>Hoja2</vt:lpstr>
      <vt:lpstr>'3r trimestre'!Área_de_impresión</vt:lpstr>
    </vt:vector>
  </TitlesOfParts>
  <Company>Ajuntament de Tarragona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mmercade</dc:creator>
  <cp:lastModifiedBy>Carme Saumell Munoz</cp:lastModifiedBy>
  <cp:lastPrinted>2018-06-15T11:22:14Z</cp:lastPrinted>
  <dcterms:created xsi:type="dcterms:W3CDTF">2007-11-13T12:45:04Z</dcterms:created>
  <dcterms:modified xsi:type="dcterms:W3CDTF">2019-11-11T09:15:09Z</dcterms:modified>
</cp:coreProperties>
</file>