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3.202\dades\ADMINISTRACIO\Administracio\EXPEDIENTS\EXPED2019\2019-240 (TRANSPARÈNCIA)\PORTAL DE LA TRANSPARÈNCIA\"/>
    </mc:Choice>
  </mc:AlternateContent>
  <bookViews>
    <workbookView xWindow="-108" yWindow="-108" windowWidth="26304" windowHeight="14304" tabRatio="297"/>
  </bookViews>
  <sheets>
    <sheet name="4t trimestre" sheetId="7" r:id="rId1"/>
  </sheets>
  <definedNames>
    <definedName name="_xlnm.Print_Area" localSheetId="0">'4t trimestre'!$B$2:$H$19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7" l="1"/>
  <c r="L36" i="7"/>
  <c r="L6" i="7"/>
  <c r="L7" i="7"/>
  <c r="L8" i="7"/>
  <c r="L9" i="7"/>
  <c r="L10" i="7"/>
  <c r="L11" i="7"/>
  <c r="L12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5" i="7"/>
  <c r="K6" i="7"/>
  <c r="K7" i="7"/>
  <c r="K8" i="7"/>
  <c r="K9" i="7"/>
  <c r="K10" i="7"/>
  <c r="K11" i="7"/>
  <c r="K12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5" i="7"/>
  <c r="G11" i="7"/>
  <c r="G19" i="7"/>
  <c r="G18" i="7"/>
</calcChain>
</file>

<file path=xl/sharedStrings.xml><?xml version="1.0" encoding="utf-8"?>
<sst xmlns="http://schemas.openxmlformats.org/spreadsheetml/2006/main" count="363" uniqueCount="159">
  <si>
    <t>NÚM. EXPEDIENT</t>
  </si>
  <si>
    <t>TIPUS DE CONTRACTE</t>
  </si>
  <si>
    <t>Trimestre</t>
  </si>
  <si>
    <t>Departament</t>
  </si>
  <si>
    <t>% IVA</t>
  </si>
  <si>
    <t>CPV</t>
  </si>
  <si>
    <t>IMPORT IVA</t>
  </si>
  <si>
    <t>Serveis</t>
  </si>
  <si>
    <t>Administració</t>
  </si>
  <si>
    <t>Subministraments</t>
  </si>
  <si>
    <t xml:space="preserve"> </t>
  </si>
  <si>
    <t>B43391259</t>
  </si>
  <si>
    <t xml:space="preserve">N/A   </t>
  </si>
  <si>
    <t>No aplica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</si>
  <si>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</si>
  <si>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DURADA *</t>
  </si>
  <si>
    <t xml:space="preserve">B.I. IMPORT ADJUDICAT </t>
  </si>
  <si>
    <t>IMPORT TOTAL ADJUDICAT *</t>
  </si>
  <si>
    <t>CIF / NIF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</si>
  <si>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</si>
  <si>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</si>
  <si>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</si>
  <si>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>B43096924</t>
  </si>
  <si>
    <t>exempt</t>
  </si>
  <si>
    <t xml:space="preserve">1 dia </t>
  </si>
  <si>
    <t>79811000-2</t>
  </si>
  <si>
    <t>B43687433</t>
  </si>
  <si>
    <t>80510000-2</t>
  </si>
  <si>
    <t>012/19</t>
  </si>
  <si>
    <t>30190000-7</t>
  </si>
  <si>
    <t>013/19</t>
  </si>
  <si>
    <t>30121420-3</t>
  </si>
  <si>
    <t>A43132422</t>
  </si>
  <si>
    <t>016/19</t>
  </si>
  <si>
    <t>034/19</t>
  </si>
  <si>
    <t>Obres</t>
  </si>
  <si>
    <t>4t</t>
  </si>
  <si>
    <t>102/19</t>
  </si>
  <si>
    <t>LA BRUIXA NETEGES GENERALS</t>
  </si>
  <si>
    <t>B61399408</t>
  </si>
  <si>
    <t>MEDIUS KOLORO, SL</t>
  </si>
  <si>
    <t>39174000-2</t>
  </si>
  <si>
    <t xml:space="preserve">Placa d'alumini 35x50 Llar Sant Salvador </t>
  </si>
  <si>
    <t>Plaques d'alumini CSS ZONA CENTRE</t>
  </si>
  <si>
    <t>HERMEX IBERICA S.L</t>
  </si>
  <si>
    <t>B66629494</t>
  </si>
  <si>
    <t>427/18</t>
  </si>
  <si>
    <t>Vinils i retolació centre C/Adrià, 4</t>
  </si>
  <si>
    <t xml:space="preserve">AITOR REQUENA RUBIO </t>
  </si>
  <si>
    <t>48218000-9</t>
  </si>
  <si>
    <t>A82018474</t>
  </si>
  <si>
    <t>ATON SYSTEMS SL</t>
  </si>
  <si>
    <t>B62485586</t>
  </si>
  <si>
    <t>ESTER BUSQUETS ALIBÉS</t>
  </si>
  <si>
    <t xml:space="preserve">30197000-6 </t>
  </si>
  <si>
    <t>Material fungible SIS Tarragona</t>
  </si>
  <si>
    <t>COMERCIAL REUS 4TRE, SL</t>
  </si>
  <si>
    <t>Material fungible centres Tarragona</t>
  </si>
  <si>
    <t>B43391260</t>
  </si>
  <si>
    <t>COMERCIAL REUS 4atre, SL</t>
  </si>
  <si>
    <t>enquadernadores espiral CSS PA i UTIC</t>
  </si>
  <si>
    <t>39711000-9 i 323241000-1</t>
  </si>
  <si>
    <t>Bazares Puerto de Tarragona S.L.</t>
  </si>
  <si>
    <t>39710000-2</t>
  </si>
  <si>
    <t>ANGEL MARIN CABANILLAS</t>
  </si>
  <si>
    <t>45315000-8</t>
  </si>
  <si>
    <t>UTE TARRAGONA MANTENIMENT</t>
  </si>
  <si>
    <t>U55741581</t>
  </si>
  <si>
    <t xml:space="preserve">32342410-9 I 32342411-6    </t>
  </si>
  <si>
    <t>NEW PROJECT NETWORKING, SL</t>
  </si>
  <si>
    <t>B65884363</t>
  </si>
  <si>
    <t>30237270-2 i 30213100-6</t>
  </si>
  <si>
    <t>BODGAN DUTESCU</t>
  </si>
  <si>
    <t>34/19</t>
  </si>
  <si>
    <t>45422000-1</t>
  </si>
  <si>
    <t xml:space="preserve">Treballs de reparació pintura 2 portes </t>
  </si>
  <si>
    <t>45312200-9</t>
  </si>
  <si>
    <t>Instal·lació alarma adrià 4</t>
  </si>
  <si>
    <t>SIEF-2</t>
  </si>
  <si>
    <t>B-25233487</t>
  </si>
  <si>
    <t>Adequació cablejat centres</t>
  </si>
  <si>
    <t>TARRAGONA SISTEMES INDUSTRIALS SL</t>
  </si>
  <si>
    <t>B43721497</t>
  </si>
  <si>
    <t>Substitució alarma UTIC</t>
  </si>
  <si>
    <t xml:space="preserve">UTE TARRAGONA MANTENIMENT </t>
  </si>
  <si>
    <t>30197000-6</t>
  </si>
  <si>
    <t>Material fungible Xarxa associativa</t>
  </si>
  <si>
    <t xml:space="preserve"> 79811000-2</t>
  </si>
  <si>
    <t>FABRICATS I MANIPULATS SIGNO, SL</t>
  </si>
  <si>
    <t>B43415157</t>
  </si>
  <si>
    <t>22852000-7</t>
  </si>
  <si>
    <t xml:space="preserve">GS OFIMÁTICA, SL </t>
  </si>
  <si>
    <t>B55574313</t>
  </si>
  <si>
    <t>INFORMÀTICA I COMUNICACIONS DE TARRAGONA, SA</t>
  </si>
  <si>
    <t>001/19</t>
  </si>
  <si>
    <t>80570000-0</t>
  </si>
  <si>
    <t>JORGE MERCADER ESTEVE</t>
  </si>
  <si>
    <t>262/19</t>
  </si>
  <si>
    <t>COMBINATS SCCL</t>
  </si>
  <si>
    <t>F55701684</t>
  </si>
  <si>
    <t xml:space="preserve"> 45314000-1 i 32000000-3</t>
  </si>
  <si>
    <t>Serveis de neteja pis Nou St. Pau</t>
  </si>
  <si>
    <t>Vinil llar la granja</t>
  </si>
  <si>
    <t>Material didàctic SIS tarragona i SIS Ponent</t>
  </si>
  <si>
    <t>Paquets de software de gestió de llicencies</t>
  </si>
  <si>
    <t>Treballs d'instal·lació de presa de xarxa, switch, 2 mòduls per fibra òpticai  20 telèfons IP.</t>
  </si>
  <si>
    <t>4a edició Ètica professional</t>
  </si>
  <si>
    <t>30237270-2</t>
  </si>
  <si>
    <t>Maletins orinadors portàtils CSS PONENT</t>
  </si>
  <si>
    <t xml:space="preserve">   42991100-0    </t>
  </si>
  <si>
    <t>Projecte de l’ESVIOM “I el llenguatge esdevé relació”</t>
  </si>
  <si>
    <t xml:space="preserve">Formació atenció a persones cuidadores </t>
  </si>
  <si>
    <t xml:space="preserve">Electrodomèstics </t>
  </si>
  <si>
    <t>Electrodomèstics pisos</t>
  </si>
  <si>
    <t>Cortines centres IMSST</t>
  </si>
  <si>
    <t>Escalfador elèctric llar municipal SS</t>
  </si>
  <si>
    <t>Equip de música Llar Campclar i minialtaveus SIS</t>
  </si>
  <si>
    <t>Projector UGGA</t>
  </si>
  <si>
    <t>Ordinadors portàtils i motxilles</t>
  </si>
  <si>
    <t>Telecomunicacions local c/ Adrià, 4</t>
  </si>
  <si>
    <t xml:space="preserve">Reparació aire condicionat Seu IMSST </t>
  </si>
  <si>
    <t>Serveis d'impressió digital</t>
  </si>
  <si>
    <t>Carpetes penjants per arxiu d'armari</t>
  </si>
  <si>
    <t>Material local Gemt Gran i Promoció a l'autonomia</t>
  </si>
  <si>
    <t xml:space="preserve"> exempt</t>
  </si>
  <si>
    <t xml:space="preserve"> 0,04-0,10 i 0,21</t>
  </si>
  <si>
    <t>017/19</t>
  </si>
  <si>
    <t>036/19</t>
  </si>
  <si>
    <t>020/19</t>
  </si>
  <si>
    <t>328/19</t>
  </si>
  <si>
    <t>38/20</t>
  </si>
  <si>
    <t>333/19</t>
  </si>
  <si>
    <t>6/19</t>
  </si>
  <si>
    <t>8/20</t>
  </si>
  <si>
    <t>85300000-2</t>
  </si>
  <si>
    <t>92512100-4</t>
  </si>
  <si>
    <t>22210000-5</t>
  </si>
  <si>
    <t>48612000-1</t>
  </si>
  <si>
    <t>Programa mediació sociocultural a la Comunitat Gitana 2020</t>
  </si>
  <si>
    <t xml:space="preserve">Servei  de destrucció de documents confidencials </t>
  </si>
  <si>
    <t>Servei menor d'impressores durant 3 mesos</t>
  </si>
  <si>
    <t>Servei de subscrIpció mensual dels centres</t>
  </si>
  <si>
    <t>Servei de gestió de dades -Hestia-</t>
  </si>
  <si>
    <t xml:space="preserve">G55540983 </t>
  </si>
  <si>
    <t>SRCL CONSENUR SLU</t>
  </si>
  <si>
    <t>B86208824</t>
  </si>
  <si>
    <t xml:space="preserve">SERVICIOS MICROINFORMÀTICA, S.A. </t>
  </si>
  <si>
    <t xml:space="preserve">A25027145 </t>
  </si>
  <si>
    <t>PROMICSA</t>
  </si>
  <si>
    <t>A43056787</t>
  </si>
  <si>
    <t>CONSORCI AOC</t>
  </si>
  <si>
    <t>Q0801175A</t>
  </si>
  <si>
    <t>CONSELL DE LES COMUNITATS GITANES DE TARRAGONA</t>
  </si>
  <si>
    <t>1.736,00  €</t>
  </si>
  <si>
    <t>6.198,35  €</t>
  </si>
  <si>
    <t>5.688,47  €</t>
  </si>
  <si>
    <t>10 mesos</t>
  </si>
  <si>
    <t>12 mesos</t>
  </si>
  <si>
    <t>3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</si>
</sst>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3C3C3C"/>
      <name val="Arial"/>
      <family val="2"/>
    </font>
    <font>
      <sz val="8"/>
      <color rgb="FF05233D"/>
      <name val="Verdana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67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4" fillId="0" borderId="0" xfId="0" applyFont="1" applyFill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16" fontId="2" fillId="2" borderId="1" xfId="2" quotePrefix="1" applyNumberFormat="1" applyFont="1" applyFill="1" applyBorder="1" applyAlignment="1">
      <alignment horizontal="center" vertical="center"/>
    </xf>
    <xf numFmtId="16" fontId="2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16" fontId="2" fillId="2" borderId="1" xfId="2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" fontId="2" fillId="2" borderId="4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164" fontId="2" fillId="2" borderId="1" xfId="2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6" fontId="2" fillId="2" borderId="4" xfId="2" quotePrefix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4" xfId="2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" fontId="2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7" fontId="2" fillId="2" borderId="1" xfId="0" quotePrefix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5" borderId="1" xfId="0" applyNumberFormat="1" applyFont="1" applyFill="1" applyBorder="1" applyAlignment="1">
      <alignment horizontal="right" vertical="center"/>
    </xf>
    <xf numFmtId="164" fontId="2" fillId="2" borderId="4" xfId="2" applyNumberFormat="1" applyFont="1" applyFill="1" applyBorder="1" applyAlignment="1">
      <alignment horizontal="center" vertical="center"/>
    </xf>
    <xf numFmtId="8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center" vertical="center"/>
    </xf>
    <xf numFmtId="8" fontId="10" fillId="0" borderId="3" xfId="0" applyNumberFormat="1" applyFont="1" applyBorder="1" applyAlignment="1">
      <alignment horizontal="right" vertical="center"/>
    </xf>
    <xf numFmtId="8" fontId="10" fillId="5" borderId="3" xfId="0" applyNumberFormat="1" applyFont="1" applyFill="1" applyBorder="1" applyAlignment="1">
      <alignment horizontal="right" vertical="center"/>
    </xf>
    <xf numFmtId="8" fontId="10" fillId="0" borderId="1" xfId="0" applyNumberFormat="1" applyFont="1" applyBorder="1"/>
  </cellXfs>
  <cellStyles count="4">
    <cellStyle name="Normal" xfId="0" builtinId="0"/>
    <cellStyle name="Normal 2" xfId="2"/>
    <cellStyle name="Normal 4" xfId="1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668546</xdr:colOff>
      <xdr:row>0</xdr:row>
      <xdr:rowOff>107831</xdr:rowOff>
    </xdr:from>
    <xdr:to>
      <xdr:col>12</xdr:col>
      <xdr:colOff>465207</xdr:colOff>
      <xdr:row>2</xdr:row>
      <xdr:rowOff>287547</xdr:rowOff>
    </xdr:to>
    <xdr:pic>
      <xdr:nvPicPr>
        <xdr:cNvPr id="5" name="Imagen 4" descr="http://www.tarragona.cat/logos/escut_ajuntament/tgn_col_cent_p.jpg">
          <a:extLst>
            <a:ext uri="{FF2B5EF4-FFF2-40B4-BE49-F238E27FC236}">
              <a16:creationId xmlns:a16="http://schemas.microsoft.com/office/drawing/2014/main" id="{14AC0084-C923-43D0-B296-B6AB3754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9376" y="107831"/>
          <a:ext cx="1191265" cy="517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K48"/>
  <sheetViews>
    <sheetView tabSelected="1" topLeftCell="A16" zoomScale="120" zoomScaleNormal="120" workbookViewId="0">
      <selection activeCell="E45" sqref="E45"/>
    </sheetView>
  </sheetViews>
  <sheetFormatPr baseColWidth="10" defaultColWidth="11.33203125" defaultRowHeight="10.199999999999999" x14ac:dyDescent="0.2"/>
  <cols>
    <col min="1" max="1" width="8.88671875" style="13" customWidth="1"/>
    <col min="2" max="2" width="14.6640625" style="13" customWidth="1"/>
    <col min="3" max="3" width="11.77734375" style="13" customWidth="1"/>
    <col min="4" max="4" width="15.21875" style="13" customWidth="1"/>
    <col min="5" max="5" width="23.44140625" style="13" customWidth="1"/>
    <col min="6" max="6" width="59.21875" style="1" bestFit="1" customWidth="1"/>
    <col min="7" max="7" width="42.6640625" style="13" bestFit="1" customWidth="1"/>
    <col min="8" max="8" width="12.109375" style="13" customWidth="1"/>
    <col min="9" max="9" width="11.77734375" style="18" customWidth="1"/>
    <col min="10" max="10" width="13.44140625" style="13" customWidth="1"/>
    <col min="11" max="11" width="9.77734375" style="18" customWidth="1"/>
    <col min="12" max="12" width="11.5546875" style="18" bestFit="1" customWidth="1"/>
    <col min="13" max="13" width="12.21875" style="3" customWidth="1"/>
    <col min="14" max="16384" width="11.33203125" style="1"/>
  </cols>
  <sheetData>
    <row r="2" spans="1:89" s="2" customFormat="1" ht="15.6" x14ac:dyDescent="0.3">
      <c r="A2" s="11"/>
      <c r="B2" s="9" t="s">
        <v>21</v>
      </c>
      <c r="C2" s="11"/>
      <c r="D2" s="11"/>
      <c r="E2" s="11"/>
      <c r="F2" s="8"/>
      <c r="G2" s="11"/>
      <c r="H2" s="11"/>
      <c r="I2" s="16"/>
      <c r="J2" s="11"/>
      <c r="K2" s="16"/>
      <c r="L2" s="16"/>
      <c r="M2" s="10"/>
    </row>
    <row r="3" spans="1:89" ht="25.8" customHeight="1" x14ac:dyDescent="0.2"/>
    <row r="4" spans="1:89" s="4" customFormat="1" ht="45" customHeight="1" x14ac:dyDescent="0.3">
      <c r="A4" s="28" t="s">
        <v>2</v>
      </c>
      <c r="B4" s="28" t="s">
        <v>0</v>
      </c>
      <c r="C4" s="28" t="s">
        <v>3</v>
      </c>
      <c r="D4" s="28" t="s">
        <v>1</v>
      </c>
      <c r="E4" s="28" t="s">
        <v>5</v>
      </c>
      <c r="F4" s="28" t="s">
        <v>19</v>
      </c>
      <c r="G4" s="28" t="s">
        <v>20</v>
      </c>
      <c r="H4" s="29" t="s">
        <v>18</v>
      </c>
      <c r="I4" s="30" t="s">
        <v>16</v>
      </c>
      <c r="J4" s="28" t="s">
        <v>4</v>
      </c>
      <c r="K4" s="30" t="s">
        <v>6</v>
      </c>
      <c r="L4" s="30" t="s">
        <v>17</v>
      </c>
      <c r="M4" s="30" t="s">
        <v>15</v>
      </c>
      <c r="N4" s="7"/>
      <c r="O4" s="2"/>
      <c r="P4" s="2"/>
      <c r="Q4" s="2"/>
      <c r="R4" s="2"/>
      <c r="S4" s="2"/>
      <c r="T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89" ht="13.95" customHeight="1" x14ac:dyDescent="0.2">
      <c r="A5" s="22" t="s">
        <v>36</v>
      </c>
      <c r="B5" s="21" t="s">
        <v>37</v>
      </c>
      <c r="C5" s="21" t="s">
        <v>8</v>
      </c>
      <c r="D5" s="49" t="s">
        <v>7</v>
      </c>
      <c r="E5" s="40">
        <v>909210007</v>
      </c>
      <c r="F5" s="24" t="s">
        <v>101</v>
      </c>
      <c r="G5" s="37" t="s">
        <v>38</v>
      </c>
      <c r="H5" s="34" t="s">
        <v>39</v>
      </c>
      <c r="I5" s="41">
        <v>3145</v>
      </c>
      <c r="J5" s="23">
        <v>0.21</v>
      </c>
      <c r="K5" s="41">
        <f>I5*J5</f>
        <v>660.44999999999993</v>
      </c>
      <c r="L5" s="41">
        <f>I5+K5</f>
        <v>3805.45</v>
      </c>
      <c r="M5" s="23" t="s">
        <v>24</v>
      </c>
    </row>
    <row r="6" spans="1:89" ht="13.95" customHeight="1" x14ac:dyDescent="0.2">
      <c r="A6" s="22" t="s">
        <v>36</v>
      </c>
      <c r="B6" s="21" t="s">
        <v>126</v>
      </c>
      <c r="C6" s="21" t="s">
        <v>8</v>
      </c>
      <c r="D6" s="49" t="s">
        <v>9</v>
      </c>
      <c r="E6" s="33" t="s">
        <v>25</v>
      </c>
      <c r="F6" s="24" t="s">
        <v>102</v>
      </c>
      <c r="G6" s="25" t="s">
        <v>40</v>
      </c>
      <c r="H6" s="22" t="s">
        <v>26</v>
      </c>
      <c r="I6" s="41">
        <v>267</v>
      </c>
      <c r="J6" s="23">
        <v>0.21</v>
      </c>
      <c r="K6" s="41">
        <f t="shared" ref="K6:K35" si="0">I6*J6</f>
        <v>56.07</v>
      </c>
      <c r="L6" s="41">
        <f t="shared" ref="L6:L35" si="1">I6+K6</f>
        <v>323.07</v>
      </c>
      <c r="M6" s="23" t="s">
        <v>24</v>
      </c>
    </row>
    <row r="7" spans="1:89" ht="13.95" customHeight="1" x14ac:dyDescent="0.2">
      <c r="A7" s="22" t="s">
        <v>36</v>
      </c>
      <c r="B7" s="21" t="s">
        <v>126</v>
      </c>
      <c r="C7" s="21" t="s">
        <v>8</v>
      </c>
      <c r="D7" s="49" t="s">
        <v>9</v>
      </c>
      <c r="E7" s="32" t="s">
        <v>41</v>
      </c>
      <c r="F7" s="24" t="s">
        <v>42</v>
      </c>
      <c r="G7" s="38" t="s">
        <v>40</v>
      </c>
      <c r="H7" s="26" t="s">
        <v>26</v>
      </c>
      <c r="I7" s="41">
        <v>52</v>
      </c>
      <c r="J7" s="23">
        <v>0.21</v>
      </c>
      <c r="K7" s="41">
        <f t="shared" si="0"/>
        <v>10.92</v>
      </c>
      <c r="L7" s="41">
        <f t="shared" si="1"/>
        <v>62.92</v>
      </c>
      <c r="M7" s="23" t="s">
        <v>24</v>
      </c>
    </row>
    <row r="8" spans="1:89" ht="13.95" customHeight="1" x14ac:dyDescent="0.2">
      <c r="A8" s="22" t="s">
        <v>36</v>
      </c>
      <c r="B8" s="21" t="s">
        <v>126</v>
      </c>
      <c r="C8" s="21" t="s">
        <v>8</v>
      </c>
      <c r="D8" s="48" t="s">
        <v>9</v>
      </c>
      <c r="E8" s="32" t="s">
        <v>41</v>
      </c>
      <c r="F8" s="24" t="s">
        <v>43</v>
      </c>
      <c r="G8" s="39" t="s">
        <v>40</v>
      </c>
      <c r="H8" s="22" t="s">
        <v>26</v>
      </c>
      <c r="I8" s="41">
        <v>86.3</v>
      </c>
      <c r="J8" s="23">
        <v>0.21</v>
      </c>
      <c r="K8" s="41">
        <f t="shared" si="0"/>
        <v>18.122999999999998</v>
      </c>
      <c r="L8" s="41">
        <f t="shared" si="1"/>
        <v>104.423</v>
      </c>
      <c r="M8" s="23" t="s">
        <v>24</v>
      </c>
    </row>
    <row r="9" spans="1:89" ht="13.95" customHeight="1" x14ac:dyDescent="0.2">
      <c r="A9" s="22" t="s">
        <v>36</v>
      </c>
      <c r="B9" s="21" t="s">
        <v>127</v>
      </c>
      <c r="C9" s="21" t="s">
        <v>8</v>
      </c>
      <c r="D9" s="49" t="s">
        <v>9</v>
      </c>
      <c r="E9" s="22" t="s">
        <v>25</v>
      </c>
      <c r="F9" s="24" t="s">
        <v>103</v>
      </c>
      <c r="G9" s="25" t="s">
        <v>44</v>
      </c>
      <c r="H9" s="22" t="s">
        <v>45</v>
      </c>
      <c r="I9" s="41">
        <v>975.39</v>
      </c>
      <c r="J9" s="23">
        <v>0.21</v>
      </c>
      <c r="K9" s="41">
        <f t="shared" si="0"/>
        <v>204.83189999999999</v>
      </c>
      <c r="L9" s="41">
        <f t="shared" si="1"/>
        <v>1180.2219</v>
      </c>
      <c r="M9" s="23" t="s">
        <v>24</v>
      </c>
    </row>
    <row r="10" spans="1:89" s="35" customFormat="1" ht="13.95" customHeight="1" x14ac:dyDescent="0.25">
      <c r="A10" s="22" t="s">
        <v>36</v>
      </c>
      <c r="B10" s="21" t="s">
        <v>46</v>
      </c>
      <c r="C10" s="21" t="s">
        <v>8</v>
      </c>
      <c r="D10" s="49" t="s">
        <v>9</v>
      </c>
      <c r="E10" s="22" t="s">
        <v>41</v>
      </c>
      <c r="F10" s="24" t="s">
        <v>47</v>
      </c>
      <c r="G10" s="36" t="s">
        <v>48</v>
      </c>
      <c r="H10" s="22" t="s">
        <v>10</v>
      </c>
      <c r="I10" s="41">
        <v>2340.5500000000002</v>
      </c>
      <c r="J10" s="23">
        <v>0.21</v>
      </c>
      <c r="K10" s="41">
        <f t="shared" si="0"/>
        <v>491.51550000000003</v>
      </c>
      <c r="L10" s="41">
        <f t="shared" si="1"/>
        <v>2832.0655000000002</v>
      </c>
      <c r="M10" s="23" t="s">
        <v>24</v>
      </c>
    </row>
    <row r="11" spans="1:89" s="35" customFormat="1" ht="13.95" customHeight="1" x14ac:dyDescent="0.25">
      <c r="A11" s="22" t="s">
        <v>36</v>
      </c>
      <c r="B11" s="21" t="s">
        <v>46</v>
      </c>
      <c r="C11" s="21" t="s">
        <v>8</v>
      </c>
      <c r="D11" s="49" t="s">
        <v>9</v>
      </c>
      <c r="E11" s="22" t="s">
        <v>49</v>
      </c>
      <c r="F11" s="24" t="s">
        <v>104</v>
      </c>
      <c r="G11" s="25" t="str">
        <f>UPPER("telefonica de españa sau")</f>
        <v>TELEFONICA DE ESPAÑA SAU</v>
      </c>
      <c r="H11" s="21" t="s">
        <v>50</v>
      </c>
      <c r="I11" s="41">
        <v>1799.98</v>
      </c>
      <c r="J11" s="23">
        <v>0.21</v>
      </c>
      <c r="K11" s="41">
        <f t="shared" si="0"/>
        <v>377.99579999999997</v>
      </c>
      <c r="L11" s="41">
        <f t="shared" si="1"/>
        <v>2177.9758000000002</v>
      </c>
      <c r="M11" s="23" t="s">
        <v>24</v>
      </c>
    </row>
    <row r="12" spans="1:89" ht="13.95" customHeight="1" x14ac:dyDescent="0.2">
      <c r="A12" s="22" t="s">
        <v>36</v>
      </c>
      <c r="B12" s="21" t="s">
        <v>46</v>
      </c>
      <c r="C12" s="21" t="s">
        <v>8</v>
      </c>
      <c r="D12" s="48" t="s">
        <v>9</v>
      </c>
      <c r="E12" s="22" t="s">
        <v>100</v>
      </c>
      <c r="F12" s="24" t="s">
        <v>105</v>
      </c>
      <c r="G12" s="25" t="s">
        <v>51</v>
      </c>
      <c r="H12" s="22" t="s">
        <v>52</v>
      </c>
      <c r="I12" s="41">
        <v>5919.96</v>
      </c>
      <c r="J12" s="23">
        <v>0.21</v>
      </c>
      <c r="K12" s="41">
        <f t="shared" si="0"/>
        <v>1243.1915999999999</v>
      </c>
      <c r="L12" s="41">
        <f t="shared" si="1"/>
        <v>7163.1516000000001</v>
      </c>
      <c r="M12" s="23" t="s">
        <v>24</v>
      </c>
    </row>
    <row r="13" spans="1:89" ht="13.95" customHeight="1" x14ac:dyDescent="0.2">
      <c r="A13" s="22" t="s">
        <v>36</v>
      </c>
      <c r="B13" s="21" t="s">
        <v>128</v>
      </c>
      <c r="C13" s="21" t="s">
        <v>8</v>
      </c>
      <c r="D13" s="48" t="s">
        <v>9</v>
      </c>
      <c r="E13" s="22" t="s">
        <v>27</v>
      </c>
      <c r="F13" s="24" t="s">
        <v>106</v>
      </c>
      <c r="G13" s="25" t="s">
        <v>53</v>
      </c>
      <c r="H13" s="22" t="s">
        <v>10</v>
      </c>
      <c r="I13" s="41">
        <v>1800</v>
      </c>
      <c r="J13" s="23" t="s">
        <v>23</v>
      </c>
      <c r="K13" s="41">
        <v>0</v>
      </c>
      <c r="L13" s="41">
        <f>I13</f>
        <v>1800</v>
      </c>
      <c r="M13" s="23" t="s">
        <v>24</v>
      </c>
    </row>
    <row r="14" spans="1:89" ht="13.95" customHeight="1" x14ac:dyDescent="0.2">
      <c r="A14" s="22" t="s">
        <v>36</v>
      </c>
      <c r="B14" s="21" t="s">
        <v>94</v>
      </c>
      <c r="C14" s="21" t="s">
        <v>8</v>
      </c>
      <c r="D14" s="50" t="s">
        <v>35</v>
      </c>
      <c r="E14" s="22" t="s">
        <v>54</v>
      </c>
      <c r="F14" s="24" t="s">
        <v>55</v>
      </c>
      <c r="G14" s="31" t="s">
        <v>56</v>
      </c>
      <c r="H14" s="13" t="s">
        <v>11</v>
      </c>
      <c r="I14" s="41">
        <v>240.74</v>
      </c>
      <c r="J14" s="23">
        <v>0.21</v>
      </c>
      <c r="K14" s="41">
        <f t="shared" si="0"/>
        <v>50.555399999999999</v>
      </c>
      <c r="L14" s="41">
        <f t="shared" si="1"/>
        <v>291.29540000000003</v>
      </c>
      <c r="M14" s="23" t="s">
        <v>24</v>
      </c>
    </row>
    <row r="15" spans="1:89" ht="13.95" customHeight="1" x14ac:dyDescent="0.2">
      <c r="A15" s="22" t="s">
        <v>36</v>
      </c>
      <c r="B15" s="21" t="s">
        <v>28</v>
      </c>
      <c r="C15" s="21" t="s">
        <v>8</v>
      </c>
      <c r="D15" s="48" t="s">
        <v>7</v>
      </c>
      <c r="E15" s="22" t="s">
        <v>29</v>
      </c>
      <c r="F15" s="24" t="s">
        <v>57</v>
      </c>
      <c r="G15" s="31" t="s">
        <v>56</v>
      </c>
      <c r="H15" s="22" t="s">
        <v>58</v>
      </c>
      <c r="I15" s="41">
        <v>2238.02</v>
      </c>
      <c r="J15" s="23">
        <v>0.21</v>
      </c>
      <c r="K15" s="41">
        <f t="shared" si="0"/>
        <v>469.98419999999999</v>
      </c>
      <c r="L15" s="41">
        <f t="shared" si="1"/>
        <v>2708.0041999999999</v>
      </c>
      <c r="M15" s="23" t="s">
        <v>24</v>
      </c>
    </row>
    <row r="16" spans="1:89" ht="13.95" customHeight="1" x14ac:dyDescent="0.2">
      <c r="A16" s="22" t="s">
        <v>36</v>
      </c>
      <c r="B16" s="21" t="s">
        <v>30</v>
      </c>
      <c r="C16" s="21" t="s">
        <v>8</v>
      </c>
      <c r="D16" s="48" t="s">
        <v>9</v>
      </c>
      <c r="E16" s="48" t="s">
        <v>107</v>
      </c>
      <c r="F16" s="24" t="s">
        <v>108</v>
      </c>
      <c r="G16" s="31" t="s">
        <v>59</v>
      </c>
      <c r="H16" s="22" t="s">
        <v>11</v>
      </c>
      <c r="I16" s="41">
        <v>44</v>
      </c>
      <c r="J16" s="23">
        <v>0.21</v>
      </c>
      <c r="K16" s="41">
        <f t="shared" si="0"/>
        <v>9.24</v>
      </c>
      <c r="L16" s="41">
        <f t="shared" si="1"/>
        <v>53.24</v>
      </c>
      <c r="M16" s="23" t="s">
        <v>24</v>
      </c>
    </row>
    <row r="17" spans="1:13" ht="13.95" customHeight="1" x14ac:dyDescent="0.2">
      <c r="A17" s="22" t="s">
        <v>36</v>
      </c>
      <c r="B17" s="21" t="s">
        <v>30</v>
      </c>
      <c r="C17" s="21" t="s">
        <v>8</v>
      </c>
      <c r="D17" s="21" t="s">
        <v>9</v>
      </c>
      <c r="E17" s="46" t="s">
        <v>109</v>
      </c>
      <c r="F17" s="24" t="s">
        <v>60</v>
      </c>
      <c r="G17" s="31" t="s">
        <v>59</v>
      </c>
      <c r="H17" s="13" t="s">
        <v>11</v>
      </c>
      <c r="I17" s="41">
        <v>179</v>
      </c>
      <c r="J17" s="23">
        <v>0.21</v>
      </c>
      <c r="K17" s="41">
        <f t="shared" si="0"/>
        <v>37.589999999999996</v>
      </c>
      <c r="L17" s="41">
        <f t="shared" si="1"/>
        <v>216.59</v>
      </c>
      <c r="M17" s="23" t="s">
        <v>24</v>
      </c>
    </row>
    <row r="18" spans="1:13" ht="13.95" customHeight="1" x14ac:dyDescent="0.2">
      <c r="A18" s="22" t="s">
        <v>36</v>
      </c>
      <c r="B18" s="21" t="s">
        <v>30</v>
      </c>
      <c r="C18" s="21" t="s">
        <v>8</v>
      </c>
      <c r="D18" s="27" t="s">
        <v>9</v>
      </c>
      <c r="E18" s="22" t="s">
        <v>61</v>
      </c>
      <c r="F18" s="24" t="s">
        <v>112</v>
      </c>
      <c r="G18" s="31" t="str">
        <f>UPPER("Bazares Puerto de Tarragona, sl ")</f>
        <v xml:space="preserve">BAZARES PUERTO DE TARRAGONA, SL </v>
      </c>
      <c r="H18" s="21" t="s">
        <v>22</v>
      </c>
      <c r="I18" s="41">
        <v>1068.5999999999999</v>
      </c>
      <c r="J18" s="23">
        <v>0.21</v>
      </c>
      <c r="K18" s="41">
        <f t="shared" si="0"/>
        <v>224.40599999999998</v>
      </c>
      <c r="L18" s="41">
        <f t="shared" si="1"/>
        <v>1293.0059999999999</v>
      </c>
      <c r="M18" s="23" t="s">
        <v>24</v>
      </c>
    </row>
    <row r="19" spans="1:13" ht="13.95" customHeight="1" x14ac:dyDescent="0.2">
      <c r="A19" s="22" t="s">
        <v>36</v>
      </c>
      <c r="B19" s="21" t="s">
        <v>30</v>
      </c>
      <c r="C19" s="21" t="s">
        <v>8</v>
      </c>
      <c r="D19" s="21" t="s">
        <v>9</v>
      </c>
      <c r="E19" s="22" t="s">
        <v>63</v>
      </c>
      <c r="F19" s="24" t="s">
        <v>113</v>
      </c>
      <c r="G19" s="31" t="str">
        <f>UPPER("Bazares Puerto de Tarragona, sl ")</f>
        <v xml:space="preserve">BAZARES PUERTO DE TARRAGONA, SL </v>
      </c>
      <c r="H19" s="21" t="s">
        <v>22</v>
      </c>
      <c r="I19" s="41">
        <v>828.1</v>
      </c>
      <c r="J19" s="23">
        <v>0.21</v>
      </c>
      <c r="K19" s="41">
        <f t="shared" si="0"/>
        <v>173.90100000000001</v>
      </c>
      <c r="L19" s="41">
        <f t="shared" si="1"/>
        <v>1002.001</v>
      </c>
      <c r="M19" s="23" t="s">
        <v>24</v>
      </c>
    </row>
    <row r="20" spans="1:13" ht="13.95" customHeight="1" x14ac:dyDescent="0.2">
      <c r="A20" s="22" t="s">
        <v>36</v>
      </c>
      <c r="B20" s="21" t="s">
        <v>30</v>
      </c>
      <c r="C20" s="21" t="s">
        <v>8</v>
      </c>
      <c r="D20" s="21" t="s">
        <v>9</v>
      </c>
      <c r="E20" s="22">
        <v>395150005</v>
      </c>
      <c r="F20" s="24" t="s">
        <v>114</v>
      </c>
      <c r="G20" s="25" t="s">
        <v>64</v>
      </c>
      <c r="H20" s="21" t="s">
        <v>10</v>
      </c>
      <c r="I20" s="41">
        <v>3640</v>
      </c>
      <c r="J20" s="23">
        <v>0.21</v>
      </c>
      <c r="K20" s="41">
        <f t="shared" si="0"/>
        <v>764.4</v>
      </c>
      <c r="L20" s="41">
        <f t="shared" si="1"/>
        <v>4404.3999999999996</v>
      </c>
      <c r="M20" s="23" t="s">
        <v>24</v>
      </c>
    </row>
    <row r="21" spans="1:13" ht="13.95" customHeight="1" x14ac:dyDescent="0.2">
      <c r="A21" s="22" t="s">
        <v>36</v>
      </c>
      <c r="B21" s="21" t="s">
        <v>30</v>
      </c>
      <c r="C21" s="21" t="s">
        <v>8</v>
      </c>
      <c r="D21" s="21" t="s">
        <v>9</v>
      </c>
      <c r="E21" s="22" t="s">
        <v>65</v>
      </c>
      <c r="F21" s="24" t="s">
        <v>115</v>
      </c>
      <c r="G21" s="25" t="s">
        <v>66</v>
      </c>
      <c r="H21" s="21" t="s">
        <v>67</v>
      </c>
      <c r="I21" s="41">
        <v>271.44</v>
      </c>
      <c r="J21" s="23">
        <v>0.21</v>
      </c>
      <c r="K21" s="41">
        <f t="shared" si="0"/>
        <v>57.002399999999994</v>
      </c>
      <c r="L21" s="41">
        <f t="shared" si="1"/>
        <v>328.44240000000002</v>
      </c>
      <c r="M21" s="23" t="s">
        <v>24</v>
      </c>
    </row>
    <row r="22" spans="1:13" ht="13.95" customHeight="1" x14ac:dyDescent="0.2">
      <c r="A22" s="22" t="s">
        <v>36</v>
      </c>
      <c r="B22" s="21" t="s">
        <v>30</v>
      </c>
      <c r="C22" s="21" t="s">
        <v>8</v>
      </c>
      <c r="D22" s="21" t="s">
        <v>9</v>
      </c>
      <c r="E22" s="22" t="s">
        <v>68</v>
      </c>
      <c r="F22" s="24" t="s">
        <v>116</v>
      </c>
      <c r="G22" s="25" t="s">
        <v>62</v>
      </c>
      <c r="H22" s="21" t="s">
        <v>22</v>
      </c>
      <c r="I22" s="41">
        <v>1236.3599999999999</v>
      </c>
      <c r="J22" s="23">
        <v>0.21</v>
      </c>
      <c r="K22" s="41">
        <f t="shared" si="0"/>
        <v>259.63559999999995</v>
      </c>
      <c r="L22" s="41">
        <f t="shared" si="1"/>
        <v>1495.9955999999997</v>
      </c>
      <c r="M22" s="23" t="s">
        <v>24</v>
      </c>
    </row>
    <row r="23" spans="1:13" ht="13.95" customHeight="1" x14ac:dyDescent="0.2">
      <c r="A23" s="22" t="s">
        <v>36</v>
      </c>
      <c r="B23" s="21" t="s">
        <v>33</v>
      </c>
      <c r="C23" s="21" t="s">
        <v>8</v>
      </c>
      <c r="D23" s="21" t="s">
        <v>9</v>
      </c>
      <c r="E23" s="22" t="s">
        <v>31</v>
      </c>
      <c r="F23" s="24" t="s">
        <v>117</v>
      </c>
      <c r="G23" s="25" t="s">
        <v>69</v>
      </c>
      <c r="H23" s="21" t="s">
        <v>70</v>
      </c>
      <c r="I23" s="41">
        <v>395</v>
      </c>
      <c r="J23" s="23">
        <v>0.21</v>
      </c>
      <c r="K23" s="41">
        <f t="shared" si="0"/>
        <v>82.95</v>
      </c>
      <c r="L23" s="41">
        <f t="shared" si="1"/>
        <v>477.95</v>
      </c>
      <c r="M23" s="23" t="s">
        <v>24</v>
      </c>
    </row>
    <row r="24" spans="1:13" ht="13.95" customHeight="1" x14ac:dyDescent="0.2">
      <c r="A24" s="22" t="s">
        <v>36</v>
      </c>
      <c r="B24" s="21" t="s">
        <v>33</v>
      </c>
      <c r="C24" s="21" t="s">
        <v>8</v>
      </c>
      <c r="D24" s="34" t="s">
        <v>9</v>
      </c>
      <c r="E24" s="42" t="s">
        <v>71</v>
      </c>
      <c r="F24" s="24" t="s">
        <v>118</v>
      </c>
      <c r="G24" s="44" t="s">
        <v>72</v>
      </c>
      <c r="H24" s="34" t="s">
        <v>10</v>
      </c>
      <c r="I24" s="45">
        <v>4406.41</v>
      </c>
      <c r="J24" s="23">
        <v>0.21</v>
      </c>
      <c r="K24" s="41">
        <f t="shared" si="0"/>
        <v>925.34609999999998</v>
      </c>
      <c r="L24" s="41">
        <f t="shared" si="1"/>
        <v>5331.7560999999996</v>
      </c>
      <c r="M24" s="23" t="s">
        <v>24</v>
      </c>
    </row>
    <row r="25" spans="1:13" ht="13.95" customHeight="1" x14ac:dyDescent="0.2">
      <c r="A25" s="22" t="s">
        <v>36</v>
      </c>
      <c r="B25" s="43" t="s">
        <v>34</v>
      </c>
      <c r="C25" s="21" t="s">
        <v>8</v>
      </c>
      <c r="D25" s="34" t="s">
        <v>9</v>
      </c>
      <c r="E25" s="42" t="s">
        <v>74</v>
      </c>
      <c r="F25" s="24" t="s">
        <v>75</v>
      </c>
      <c r="G25" s="44" t="s">
        <v>66</v>
      </c>
      <c r="H25" s="34" t="s">
        <v>67</v>
      </c>
      <c r="I25" s="45">
        <v>271.44</v>
      </c>
      <c r="J25" s="23">
        <v>0.21</v>
      </c>
      <c r="K25" s="41">
        <f t="shared" si="0"/>
        <v>57.002399999999994</v>
      </c>
      <c r="L25" s="41">
        <f t="shared" si="1"/>
        <v>328.44240000000002</v>
      </c>
      <c r="M25" s="23" t="s">
        <v>24</v>
      </c>
    </row>
    <row r="26" spans="1:13" ht="13.95" customHeight="1" x14ac:dyDescent="0.2">
      <c r="A26" s="22" t="s">
        <v>36</v>
      </c>
      <c r="B26" s="43" t="s">
        <v>73</v>
      </c>
      <c r="C26" s="21" t="s">
        <v>8</v>
      </c>
      <c r="D26" s="34" t="s">
        <v>9</v>
      </c>
      <c r="E26" s="42" t="s">
        <v>76</v>
      </c>
      <c r="F26" s="24" t="s">
        <v>77</v>
      </c>
      <c r="G26" s="44" t="s">
        <v>78</v>
      </c>
      <c r="H26" s="34" t="s">
        <v>79</v>
      </c>
      <c r="I26" s="45">
        <v>936.04</v>
      </c>
      <c r="J26" s="23">
        <v>0.21</v>
      </c>
      <c r="K26" s="41">
        <f t="shared" si="0"/>
        <v>196.5684</v>
      </c>
      <c r="L26" s="41">
        <f t="shared" si="1"/>
        <v>1132.6084000000001</v>
      </c>
      <c r="M26" s="23" t="s">
        <v>24</v>
      </c>
    </row>
    <row r="27" spans="1:13" ht="13.95" customHeight="1" x14ac:dyDescent="0.2">
      <c r="A27" s="22" t="s">
        <v>36</v>
      </c>
      <c r="B27" s="43" t="s">
        <v>73</v>
      </c>
      <c r="C27" s="21" t="s">
        <v>8</v>
      </c>
      <c r="D27" s="34" t="s">
        <v>7</v>
      </c>
      <c r="E27" s="42">
        <v>453100003</v>
      </c>
      <c r="F27" s="24" t="s">
        <v>80</v>
      </c>
      <c r="G27" s="44" t="s">
        <v>81</v>
      </c>
      <c r="H27" s="34" t="s">
        <v>82</v>
      </c>
      <c r="I27" s="45">
        <v>8055.2</v>
      </c>
      <c r="J27" s="23">
        <v>0.21</v>
      </c>
      <c r="K27" s="41">
        <f t="shared" si="0"/>
        <v>1691.5919999999999</v>
      </c>
      <c r="L27" s="41">
        <f t="shared" si="1"/>
        <v>9746.7919999999995</v>
      </c>
      <c r="M27" s="23" t="s">
        <v>24</v>
      </c>
    </row>
    <row r="28" spans="1:13" ht="13.95" customHeight="1" x14ac:dyDescent="0.2">
      <c r="A28" s="22" t="s">
        <v>36</v>
      </c>
      <c r="B28" s="43" t="s">
        <v>73</v>
      </c>
      <c r="C28" s="21" t="s">
        <v>8</v>
      </c>
      <c r="D28" s="34" t="s">
        <v>35</v>
      </c>
      <c r="E28" s="42" t="s">
        <v>76</v>
      </c>
      <c r="F28" s="24" t="s">
        <v>83</v>
      </c>
      <c r="G28" s="44" t="s">
        <v>78</v>
      </c>
      <c r="H28" s="34" t="s">
        <v>79</v>
      </c>
      <c r="I28" s="45">
        <v>1244.47</v>
      </c>
      <c r="J28" s="23">
        <v>0.21</v>
      </c>
      <c r="K28" s="41">
        <f t="shared" si="0"/>
        <v>261.33870000000002</v>
      </c>
      <c r="L28" s="41">
        <f t="shared" si="1"/>
        <v>1505.8087</v>
      </c>
      <c r="M28" s="23" t="s">
        <v>24</v>
      </c>
    </row>
    <row r="29" spans="1:13" ht="13.95" customHeight="1" x14ac:dyDescent="0.2">
      <c r="A29" s="22" t="s">
        <v>36</v>
      </c>
      <c r="B29" s="43" t="s">
        <v>46</v>
      </c>
      <c r="C29" s="21" t="s">
        <v>8</v>
      </c>
      <c r="D29" s="34" t="s">
        <v>35</v>
      </c>
      <c r="E29" s="42" t="s">
        <v>100</v>
      </c>
      <c r="F29" s="24" t="s">
        <v>119</v>
      </c>
      <c r="G29" s="44" t="s">
        <v>51</v>
      </c>
      <c r="H29" s="34" t="s">
        <v>52</v>
      </c>
      <c r="I29" s="45">
        <v>5919.96</v>
      </c>
      <c r="J29" s="23">
        <v>0.21</v>
      </c>
      <c r="K29" s="41">
        <f t="shared" si="0"/>
        <v>1243.1915999999999</v>
      </c>
      <c r="L29" s="41">
        <f t="shared" si="1"/>
        <v>7163.1516000000001</v>
      </c>
      <c r="M29" s="23" t="s">
        <v>24</v>
      </c>
    </row>
    <row r="30" spans="1:13" ht="13.95" customHeight="1" x14ac:dyDescent="0.2">
      <c r="A30" s="22" t="s">
        <v>36</v>
      </c>
      <c r="B30" s="20" t="s">
        <v>34</v>
      </c>
      <c r="C30" s="21" t="s">
        <v>8</v>
      </c>
      <c r="D30" s="21" t="s">
        <v>35</v>
      </c>
      <c r="E30" s="22">
        <v>453310005</v>
      </c>
      <c r="F30" s="24" t="s">
        <v>120</v>
      </c>
      <c r="G30" s="25" t="s">
        <v>84</v>
      </c>
      <c r="H30" s="21" t="s">
        <v>67</v>
      </c>
      <c r="I30" s="41">
        <v>19982.55</v>
      </c>
      <c r="J30" s="23">
        <v>0.21</v>
      </c>
      <c r="K30" s="41">
        <f t="shared" si="0"/>
        <v>4196.3355000000001</v>
      </c>
      <c r="L30" s="41">
        <f t="shared" si="1"/>
        <v>24178.8855</v>
      </c>
      <c r="M30" s="23" t="s">
        <v>24</v>
      </c>
    </row>
    <row r="31" spans="1:13" s="5" customFormat="1" ht="13.95" customHeight="1" x14ac:dyDescent="0.2">
      <c r="A31" s="22" t="s">
        <v>36</v>
      </c>
      <c r="B31" s="20" t="s">
        <v>28</v>
      </c>
      <c r="C31" s="21" t="s">
        <v>8</v>
      </c>
      <c r="D31" s="21" t="s">
        <v>9</v>
      </c>
      <c r="E31" s="22" t="s">
        <v>85</v>
      </c>
      <c r="F31" s="24" t="s">
        <v>86</v>
      </c>
      <c r="G31" s="25" t="s">
        <v>56</v>
      </c>
      <c r="H31" s="21" t="s">
        <v>58</v>
      </c>
      <c r="I31" s="41">
        <v>413.7</v>
      </c>
      <c r="J31" s="23">
        <v>0.21</v>
      </c>
      <c r="K31" s="41">
        <f t="shared" si="0"/>
        <v>86.876999999999995</v>
      </c>
      <c r="L31" s="41">
        <f t="shared" si="1"/>
        <v>500.577</v>
      </c>
      <c r="M31" s="23" t="s">
        <v>24</v>
      </c>
    </row>
    <row r="32" spans="1:13" s="5" customFormat="1" ht="13.95" customHeight="1" x14ac:dyDescent="0.2">
      <c r="A32" s="22" t="s">
        <v>36</v>
      </c>
      <c r="B32" s="20" t="s">
        <v>94</v>
      </c>
      <c r="C32" s="21" t="s">
        <v>8</v>
      </c>
      <c r="D32" s="21" t="s">
        <v>9</v>
      </c>
      <c r="E32" s="22" t="s">
        <v>87</v>
      </c>
      <c r="F32" s="24" t="s">
        <v>121</v>
      </c>
      <c r="G32" s="25" t="s">
        <v>88</v>
      </c>
      <c r="H32" s="21" t="s">
        <v>89</v>
      </c>
      <c r="I32" s="41">
        <v>1630</v>
      </c>
      <c r="J32" s="23">
        <v>0.21</v>
      </c>
      <c r="K32" s="41">
        <f t="shared" si="0"/>
        <v>342.3</v>
      </c>
      <c r="L32" s="41">
        <f t="shared" si="1"/>
        <v>1972.3</v>
      </c>
      <c r="M32" s="23" t="s">
        <v>24</v>
      </c>
    </row>
    <row r="33" spans="1:33" s="5" customFormat="1" ht="13.65" customHeight="1" x14ac:dyDescent="0.2">
      <c r="A33" s="22" t="s">
        <v>36</v>
      </c>
      <c r="B33" s="20" t="s">
        <v>94</v>
      </c>
      <c r="C33" s="21" t="s">
        <v>8</v>
      </c>
      <c r="D33" s="21" t="s">
        <v>9</v>
      </c>
      <c r="E33" s="22" t="s">
        <v>90</v>
      </c>
      <c r="F33" s="24" t="s">
        <v>122</v>
      </c>
      <c r="G33" s="25" t="s">
        <v>56</v>
      </c>
      <c r="H33" s="21" t="s">
        <v>58</v>
      </c>
      <c r="I33" s="41">
        <v>1832</v>
      </c>
      <c r="J33" s="23">
        <v>0.21</v>
      </c>
      <c r="K33" s="41">
        <f t="shared" si="0"/>
        <v>384.71999999999997</v>
      </c>
      <c r="L33" s="41">
        <f t="shared" si="1"/>
        <v>2216.7199999999998</v>
      </c>
      <c r="M33" s="23" t="s">
        <v>24</v>
      </c>
    </row>
    <row r="34" spans="1:33" s="5" customFormat="1" ht="13.65" customHeight="1" x14ac:dyDescent="0.2">
      <c r="A34" s="22" t="s">
        <v>36</v>
      </c>
      <c r="B34" s="20" t="s">
        <v>94</v>
      </c>
      <c r="C34" s="21" t="s">
        <v>8</v>
      </c>
      <c r="D34" s="21" t="s">
        <v>9</v>
      </c>
      <c r="E34" s="22" t="s">
        <v>85</v>
      </c>
      <c r="F34" s="24" t="s">
        <v>123</v>
      </c>
      <c r="G34" s="25" t="s">
        <v>91</v>
      </c>
      <c r="H34" s="21" t="s">
        <v>92</v>
      </c>
      <c r="I34" s="41">
        <v>383.3</v>
      </c>
      <c r="J34" s="23">
        <v>0.21</v>
      </c>
      <c r="K34" s="41">
        <f t="shared" si="0"/>
        <v>80.492999999999995</v>
      </c>
      <c r="L34" s="41">
        <f t="shared" si="1"/>
        <v>463.79300000000001</v>
      </c>
      <c r="M34" s="23" t="s">
        <v>24</v>
      </c>
    </row>
    <row r="35" spans="1:33" s="5" customFormat="1" ht="13.65" customHeight="1" x14ac:dyDescent="0.2">
      <c r="A35" s="22" t="s">
        <v>36</v>
      </c>
      <c r="B35" s="20" t="s">
        <v>94</v>
      </c>
      <c r="C35" s="21" t="s">
        <v>8</v>
      </c>
      <c r="D35" s="21" t="s">
        <v>9</v>
      </c>
      <c r="E35" s="22" t="s">
        <v>85</v>
      </c>
      <c r="F35" s="24" t="s">
        <v>86</v>
      </c>
      <c r="G35" s="25" t="s">
        <v>93</v>
      </c>
      <c r="H35" s="21" t="s">
        <v>32</v>
      </c>
      <c r="I35" s="41">
        <v>41</v>
      </c>
      <c r="J35" s="23">
        <v>0.21</v>
      </c>
      <c r="K35" s="41">
        <f t="shared" si="0"/>
        <v>8.61</v>
      </c>
      <c r="L35" s="41">
        <f t="shared" si="1"/>
        <v>49.61</v>
      </c>
      <c r="M35" s="23" t="s">
        <v>24</v>
      </c>
    </row>
    <row r="36" spans="1:33" s="5" customFormat="1" ht="12.3" customHeight="1" x14ac:dyDescent="0.2">
      <c r="A36" s="22" t="s">
        <v>36</v>
      </c>
      <c r="B36" s="26" t="s">
        <v>94</v>
      </c>
      <c r="C36" s="21" t="s">
        <v>8</v>
      </c>
      <c r="D36" s="26" t="s">
        <v>7</v>
      </c>
      <c r="E36" s="26" t="s">
        <v>95</v>
      </c>
      <c r="F36" s="24" t="s">
        <v>111</v>
      </c>
      <c r="G36" s="31" t="s">
        <v>96</v>
      </c>
      <c r="H36" s="26" t="s">
        <v>10</v>
      </c>
      <c r="I36" s="41">
        <v>105</v>
      </c>
      <c r="J36" s="23" t="s">
        <v>124</v>
      </c>
      <c r="K36" s="41">
        <v>0</v>
      </c>
      <c r="L36" s="47">
        <f>I36</f>
        <v>105</v>
      </c>
      <c r="M36" s="23" t="s">
        <v>24</v>
      </c>
    </row>
    <row r="37" spans="1:33" s="5" customFormat="1" ht="12.3" customHeight="1" x14ac:dyDescent="0.2">
      <c r="A37" s="22" t="s">
        <v>36</v>
      </c>
      <c r="B37" s="26" t="s">
        <v>97</v>
      </c>
      <c r="C37" s="21" t="s">
        <v>8</v>
      </c>
      <c r="D37" s="26" t="s">
        <v>7</v>
      </c>
      <c r="E37" s="26" t="s">
        <v>27</v>
      </c>
      <c r="F37" s="24" t="s">
        <v>110</v>
      </c>
      <c r="G37" s="56" t="s">
        <v>98</v>
      </c>
      <c r="H37" s="57" t="s">
        <v>99</v>
      </c>
      <c r="I37" s="45">
        <v>4625</v>
      </c>
      <c r="J37" s="57" t="s">
        <v>125</v>
      </c>
      <c r="K37" s="45">
        <v>808.85</v>
      </c>
      <c r="L37" s="45">
        <v>5433.85</v>
      </c>
      <c r="M37" s="61" t="s">
        <v>24</v>
      </c>
    </row>
    <row r="38" spans="1:33" s="5" customFormat="1" ht="12.3" customHeight="1" x14ac:dyDescent="0.2">
      <c r="A38" s="22" t="s">
        <v>36</v>
      </c>
      <c r="B38" s="26" t="s">
        <v>129</v>
      </c>
      <c r="C38" s="21" t="s">
        <v>8</v>
      </c>
      <c r="D38" s="26" t="s">
        <v>7</v>
      </c>
      <c r="E38" s="53" t="s">
        <v>134</v>
      </c>
      <c r="F38" s="55" t="s">
        <v>138</v>
      </c>
      <c r="G38" s="55" t="s">
        <v>152</v>
      </c>
      <c r="H38" s="58" t="s">
        <v>143</v>
      </c>
      <c r="I38" s="59">
        <v>14999.99</v>
      </c>
      <c r="J38" s="23" t="s">
        <v>124</v>
      </c>
      <c r="K38" s="41">
        <v>0</v>
      </c>
      <c r="L38" s="64">
        <v>14999.99</v>
      </c>
      <c r="M38" s="54" t="s">
        <v>156</v>
      </c>
    </row>
    <row r="39" spans="1:33" s="5" customFormat="1" ht="12.3" customHeight="1" x14ac:dyDescent="0.2">
      <c r="A39" s="22" t="s">
        <v>36</v>
      </c>
      <c r="B39" s="51" t="s">
        <v>130</v>
      </c>
      <c r="C39" s="21" t="s">
        <v>8</v>
      </c>
      <c r="D39" s="26" t="s">
        <v>7</v>
      </c>
      <c r="E39" s="54" t="s">
        <v>135</v>
      </c>
      <c r="F39" s="55" t="s">
        <v>139</v>
      </c>
      <c r="G39" s="55" t="s">
        <v>144</v>
      </c>
      <c r="H39" s="58" t="s">
        <v>145</v>
      </c>
      <c r="I39" s="59" t="s">
        <v>153</v>
      </c>
      <c r="J39" s="63">
        <v>10</v>
      </c>
      <c r="K39" s="66">
        <v>173.6</v>
      </c>
      <c r="L39" s="64">
        <v>1909.6</v>
      </c>
      <c r="M39" s="54" t="s">
        <v>157</v>
      </c>
    </row>
    <row r="40" spans="1:33" s="5" customFormat="1" ht="12.3" customHeight="1" x14ac:dyDescent="0.2">
      <c r="A40" s="22" t="s">
        <v>36</v>
      </c>
      <c r="B40" s="52" t="s">
        <v>132</v>
      </c>
      <c r="C40" s="21" t="s">
        <v>8</v>
      </c>
      <c r="D40" s="26" t="s">
        <v>7</v>
      </c>
      <c r="E40" s="54" t="s">
        <v>25</v>
      </c>
      <c r="F40" s="55" t="s">
        <v>140</v>
      </c>
      <c r="G40" s="55" t="s">
        <v>146</v>
      </c>
      <c r="H40" s="58" t="s">
        <v>147</v>
      </c>
      <c r="I40" s="59" t="s">
        <v>154</v>
      </c>
      <c r="J40" s="23">
        <v>0.21</v>
      </c>
      <c r="K40" s="62">
        <v>1301.6500000000001</v>
      </c>
      <c r="L40" s="64">
        <v>7500</v>
      </c>
      <c r="M40" s="54" t="s">
        <v>158</v>
      </c>
    </row>
    <row r="41" spans="1:33" s="5" customFormat="1" ht="12.3" customHeight="1" x14ac:dyDescent="0.2">
      <c r="A41" s="22" t="s">
        <v>36</v>
      </c>
      <c r="B41" s="52" t="s">
        <v>133</v>
      </c>
      <c r="C41" s="21" t="s">
        <v>8</v>
      </c>
      <c r="D41" s="26" t="s">
        <v>7</v>
      </c>
      <c r="E41" s="54" t="s">
        <v>136</v>
      </c>
      <c r="F41" s="55" t="s">
        <v>141</v>
      </c>
      <c r="G41" s="55" t="s">
        <v>148</v>
      </c>
      <c r="H41" s="58" t="s">
        <v>149</v>
      </c>
      <c r="I41" s="59" t="s">
        <v>155</v>
      </c>
      <c r="J41" s="63">
        <v>4</v>
      </c>
      <c r="K41" s="62">
        <v>227.54</v>
      </c>
      <c r="L41" s="64">
        <v>5916.01</v>
      </c>
      <c r="M41" s="54" t="s">
        <v>157</v>
      </c>
    </row>
    <row r="42" spans="1:33" s="5" customFormat="1" ht="12.3" customHeight="1" x14ac:dyDescent="0.2">
      <c r="A42" s="22" t="s">
        <v>36</v>
      </c>
      <c r="B42" s="26" t="s">
        <v>131</v>
      </c>
      <c r="C42" s="21" t="s">
        <v>8</v>
      </c>
      <c r="D42" s="26" t="s">
        <v>7</v>
      </c>
      <c r="E42" s="54" t="s">
        <v>137</v>
      </c>
      <c r="F42" s="55" t="s">
        <v>142</v>
      </c>
      <c r="G42" s="55" t="s">
        <v>150</v>
      </c>
      <c r="H42" s="54" t="s">
        <v>151</v>
      </c>
      <c r="I42" s="60">
        <v>11400</v>
      </c>
      <c r="J42" s="23" t="s">
        <v>124</v>
      </c>
      <c r="K42" s="41">
        <v>0</v>
      </c>
      <c r="L42" s="65">
        <v>11400</v>
      </c>
      <c r="M42" s="54" t="s">
        <v>157</v>
      </c>
    </row>
    <row r="43" spans="1:33" ht="12.3" customHeight="1" x14ac:dyDescent="0.2">
      <c r="A43" s="12"/>
      <c r="B43" s="12" t="s">
        <v>10</v>
      </c>
      <c r="C43" s="12" t="s">
        <v>10</v>
      </c>
      <c r="D43" s="12"/>
      <c r="E43" s="12"/>
      <c r="F43" s="5"/>
      <c r="G43" s="12"/>
      <c r="H43" s="12"/>
      <c r="I43" s="12"/>
      <c r="J43" s="12"/>
      <c r="K43" s="12"/>
      <c r="L43" s="12"/>
      <c r="M43" s="5"/>
    </row>
    <row r="44" spans="1:33" x14ac:dyDescent="0.2">
      <c r="A44" s="12"/>
      <c r="B44" s="14" t="s">
        <v>12</v>
      </c>
      <c r="C44" s="15" t="s">
        <v>13</v>
      </c>
      <c r="D44" s="12"/>
      <c r="E44" s="12"/>
      <c r="F44" s="5"/>
      <c r="G44" s="12"/>
      <c r="H44" s="12"/>
      <c r="I44" s="12"/>
      <c r="J44" s="12"/>
      <c r="K44" s="12"/>
      <c r="L44" s="12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ht="14.25" customHeight="1" x14ac:dyDescent="0.2">
      <c r="A45" s="12"/>
      <c r="B45" s="12"/>
      <c r="C45" s="12"/>
      <c r="D45" s="12"/>
      <c r="E45" s="12"/>
      <c r="F45" s="5"/>
      <c r="G45" s="12"/>
      <c r="H45" s="12"/>
      <c r="I45" s="12"/>
      <c r="J45" s="12"/>
      <c r="K45" s="12"/>
      <c r="L45" s="12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17.399999999999999" x14ac:dyDescent="0.3">
      <c r="A46" s="12"/>
      <c r="B46" s="19" t="s">
        <v>14</v>
      </c>
      <c r="C46" s="15"/>
      <c r="D46" s="12"/>
      <c r="E46" s="12"/>
      <c r="F46" s="5"/>
      <c r="G46" s="12" t="s">
        <v>10</v>
      </c>
      <c r="H46" s="12"/>
      <c r="I46" s="12"/>
      <c r="J46" s="12"/>
      <c r="K46" s="12"/>
      <c r="L46" s="12"/>
      <c r="M46" s="6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x14ac:dyDescent="0.2">
      <c r="A47" s="12"/>
      <c r="B47" s="12"/>
      <c r="C47" s="12"/>
      <c r="D47" s="12"/>
      <c r="E47" s="12"/>
      <c r="F47" s="5"/>
      <c r="G47" s="12"/>
      <c r="H47" s="12"/>
      <c r="I47" s="12"/>
      <c r="J47" s="12"/>
      <c r="K47" s="12"/>
      <c r="L47" s="12"/>
      <c r="M47" s="6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x14ac:dyDescent="0.2">
      <c r="A48" s="12"/>
      <c r="B48" s="12"/>
      <c r="C48" s="12"/>
      <c r="D48" s="12"/>
      <c r="E48" s="12"/>
      <c r="F48" s="5"/>
      <c r="G48" s="12"/>
      <c r="H48" s="12"/>
      <c r="I48" s="17"/>
      <c r="J48" s="12"/>
      <c r="K48" s="17"/>
      <c r="L48" s="17"/>
      <c r="M48" s="6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</sheetData>
  <sortState ref="A5:N19">
    <sortCondition ref="G4"/>
  </sortState>
  <phoneticPr fontId="2" type="noConversion"/>
  <dataValidations count="2">
    <dataValidation type="list" allowBlank="1" showInputMessage="1" showErrorMessage="1" sqref="D5:D42">
      <formula1>"Obres, Subministraments, Serveis, Altres"</formula1>
    </dataValidation>
    <dataValidation type="list" allowBlank="1" showInputMessage="1" showErrorMessage="1" sqref="A5:A48">
      <formula1>"1r,2n,3r,4t"</formula1>
    </dataValidation>
  </dataValidations>
  <hyperlinks>
    <hyperlink ref="L4" r:id="rId1" display="IRPF"/>
    <hyperlink ref="E4" r:id="rId2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  <ignoredErrors>
    <ignoredError sqref="L13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 trimestre</vt:lpstr>
      <vt:lpstr>'4t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Maria del Pilar Ferre Todo</cp:lastModifiedBy>
  <cp:lastPrinted>2018-06-15T11:22:14Z</cp:lastPrinted>
  <dcterms:created xsi:type="dcterms:W3CDTF">2007-11-13T12:45:04Z</dcterms:created>
  <dcterms:modified xsi:type="dcterms:W3CDTF">2020-02-25T09:16:42Z</dcterms:modified>
</cp:coreProperties>
</file>